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bernardbagnall/Library/Mobile Documents/com~apple~CloudDocs/Shared Drop Box/Ex Mathematically Able/YMA 2017/13018 Diag Spiral/"/>
    </mc:Choice>
  </mc:AlternateContent>
  <bookViews>
    <workbookView xWindow="0" yWindow="460" windowWidth="23460" windowHeight="15540" tabRatio="500" firstSheet="1" activeTab="5"/>
  </bookViews>
  <sheets>
    <sheet name="Sheet1" sheetId="1" r:id="rId1"/>
    <sheet name="Sheet2" sheetId="2" r:id="rId2"/>
    <sheet name="add" sheetId="3" r:id="rId3"/>
    <sheet name="SolsNYMA" sheetId="5" r:id="rId4"/>
    <sheet name="bigger" sheetId="6" r:id="rId5"/>
    <sheet name="Add 3's" sheetId="7" r:id="rId6"/>
    <sheet name="d.r." sheetId="4" r:id="rId7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" i="6" l="1"/>
  <c r="AE5" i="6"/>
  <c r="AE6" i="6"/>
  <c r="AE7" i="6"/>
  <c r="AE8" i="6"/>
  <c r="AE9" i="6"/>
  <c r="AE3" i="6"/>
  <c r="O82" i="5"/>
  <c r="O81" i="5"/>
  <c r="O79" i="5"/>
  <c r="O78" i="5"/>
  <c r="O76" i="5"/>
  <c r="O75" i="5"/>
  <c r="O73" i="5"/>
  <c r="O72" i="5"/>
  <c r="O70" i="5"/>
  <c r="O69" i="5"/>
  <c r="O68" i="5"/>
  <c r="O67" i="5"/>
  <c r="O65" i="5"/>
  <c r="O64" i="5"/>
  <c r="O63" i="5"/>
  <c r="O62" i="5"/>
  <c r="O60" i="5"/>
  <c r="O59" i="5"/>
  <c r="O58" i="5"/>
  <c r="O57" i="5"/>
  <c r="O55" i="5"/>
  <c r="O54" i="5"/>
  <c r="O53" i="5"/>
  <c r="O52" i="5"/>
  <c r="O50" i="5"/>
  <c r="O49" i="5"/>
  <c r="O48" i="5"/>
  <c r="O47" i="5"/>
  <c r="O46" i="5"/>
  <c r="O45" i="5"/>
  <c r="O43" i="5"/>
  <c r="O42" i="5"/>
  <c r="O41" i="5"/>
  <c r="O40" i="5"/>
  <c r="O39" i="5"/>
  <c r="O38" i="5"/>
  <c r="O36" i="5"/>
  <c r="O35" i="5"/>
  <c r="O34" i="5"/>
  <c r="O33" i="5"/>
  <c r="O32" i="5"/>
  <c r="O31" i="5"/>
  <c r="O25" i="5"/>
  <c r="O26" i="5"/>
  <c r="O27" i="5"/>
  <c r="O28" i="5"/>
  <c r="O29" i="5"/>
  <c r="O24" i="5"/>
  <c r="U8" i="5"/>
  <c r="U15" i="5"/>
  <c r="U17" i="5"/>
  <c r="U16" i="5"/>
  <c r="U14" i="5"/>
  <c r="U13" i="5"/>
  <c r="U12" i="5"/>
  <c r="U11" i="5"/>
  <c r="U10" i="5"/>
  <c r="U9" i="5"/>
  <c r="U7" i="5"/>
  <c r="U6" i="5"/>
  <c r="U5" i="5"/>
  <c r="U4" i="5"/>
  <c r="U3" i="5"/>
  <c r="U2" i="5"/>
  <c r="J21" i="5"/>
  <c r="J20" i="5"/>
  <c r="J19" i="5"/>
  <c r="J18" i="5"/>
  <c r="J17" i="5"/>
  <c r="J16" i="5"/>
  <c r="J14" i="5"/>
  <c r="J13" i="5"/>
  <c r="J12" i="5"/>
  <c r="J11" i="5"/>
  <c r="J10" i="5"/>
  <c r="J9" i="5"/>
  <c r="J7" i="5"/>
  <c r="J6" i="5"/>
  <c r="J5" i="5"/>
  <c r="J4" i="5"/>
  <c r="J3" i="5"/>
  <c r="J2" i="5"/>
  <c r="AI101" i="1"/>
  <c r="AI100" i="1"/>
  <c r="AI99" i="1"/>
  <c r="AI98" i="1"/>
  <c r="AI97" i="1"/>
  <c r="AI96" i="1"/>
  <c r="AI94" i="1"/>
  <c r="AI93" i="1"/>
  <c r="AI92" i="1"/>
  <c r="AI91" i="1"/>
  <c r="AI90" i="1"/>
  <c r="AI89" i="1"/>
  <c r="AI87" i="1"/>
  <c r="AI86" i="1"/>
  <c r="AI85" i="1"/>
  <c r="AI84" i="1"/>
  <c r="AI83" i="1"/>
  <c r="AI82" i="1"/>
  <c r="AP69" i="1"/>
  <c r="AP68" i="1"/>
  <c r="AP67" i="1"/>
  <c r="AP66" i="1"/>
  <c r="AP65" i="1"/>
  <c r="AP64" i="1"/>
  <c r="AP58" i="1"/>
  <c r="AP59" i="1"/>
  <c r="AP60" i="1"/>
  <c r="AP61" i="1"/>
  <c r="AP62" i="1"/>
  <c r="AP57" i="1"/>
  <c r="AP53" i="1"/>
  <c r="AP54" i="1"/>
  <c r="AP55" i="1"/>
  <c r="AP52" i="1"/>
  <c r="AP51" i="1"/>
  <c r="S27" i="1"/>
  <c r="T27" i="1"/>
  <c r="U27" i="1"/>
  <c r="V27" i="1"/>
  <c r="R27" i="1"/>
  <c r="E22" i="3"/>
  <c r="F22" i="3"/>
  <c r="G22" i="3"/>
  <c r="H22" i="3"/>
  <c r="D22" i="3"/>
  <c r="S26" i="1"/>
  <c r="T26" i="1"/>
  <c r="U26" i="1"/>
  <c r="V26" i="1"/>
  <c r="W26" i="1"/>
  <c r="X26" i="1"/>
  <c r="Y26" i="1"/>
  <c r="R26" i="1"/>
  <c r="S25" i="1"/>
  <c r="T25" i="1"/>
  <c r="U25" i="1"/>
  <c r="V25" i="1"/>
  <c r="W25" i="1"/>
  <c r="X25" i="1"/>
  <c r="Y25" i="1"/>
  <c r="Z25" i="1"/>
  <c r="R25" i="1"/>
  <c r="S24" i="1"/>
  <c r="T24" i="1"/>
  <c r="U24" i="1"/>
  <c r="V24" i="1"/>
  <c r="W24" i="1"/>
  <c r="X24" i="1"/>
  <c r="Y24" i="1"/>
  <c r="Z24" i="1"/>
  <c r="AA24" i="1"/>
  <c r="R24" i="1"/>
  <c r="T23" i="1"/>
  <c r="U23" i="1"/>
  <c r="V23" i="1"/>
  <c r="W23" i="1"/>
  <c r="X23" i="1"/>
  <c r="Y23" i="1"/>
  <c r="Z23" i="1"/>
  <c r="AA23" i="1"/>
  <c r="AB23" i="1"/>
  <c r="AC23" i="1"/>
  <c r="S23" i="1"/>
  <c r="H21" i="3"/>
  <c r="G21" i="3"/>
  <c r="E21" i="3"/>
  <c r="F21" i="3"/>
  <c r="D21" i="3"/>
  <c r="AO28" i="1"/>
  <c r="AP28" i="1"/>
  <c r="AQ28" i="1"/>
  <c r="AR28" i="1"/>
  <c r="AS28" i="1"/>
  <c r="AT28" i="1"/>
  <c r="AU28" i="1"/>
  <c r="AN28" i="1"/>
  <c r="AO25" i="1"/>
  <c r="AP25" i="1"/>
  <c r="AQ25" i="1"/>
  <c r="AR25" i="1"/>
  <c r="AS25" i="1"/>
  <c r="AT25" i="1"/>
  <c r="AU25" i="1"/>
  <c r="AV25" i="1"/>
  <c r="AW25" i="1"/>
  <c r="AN25" i="1"/>
  <c r="E7" i="3"/>
  <c r="F7" i="3"/>
  <c r="G7" i="3"/>
  <c r="H7" i="3"/>
  <c r="I7" i="3"/>
  <c r="J7" i="3"/>
  <c r="K7" i="3"/>
  <c r="L7" i="3"/>
  <c r="D7" i="3"/>
  <c r="E9" i="3"/>
  <c r="F9" i="3"/>
  <c r="G9" i="3"/>
  <c r="H9" i="3"/>
  <c r="I9" i="3"/>
  <c r="J9" i="3"/>
  <c r="K9" i="3"/>
  <c r="D9" i="3"/>
  <c r="E11" i="3"/>
  <c r="F11" i="3"/>
  <c r="G11" i="3"/>
  <c r="H11" i="3"/>
  <c r="I11" i="3"/>
  <c r="J11" i="3"/>
  <c r="D11" i="3"/>
  <c r="E10" i="3"/>
  <c r="F10" i="3"/>
  <c r="G10" i="3"/>
  <c r="H10" i="3"/>
  <c r="I10" i="3"/>
  <c r="J10" i="3"/>
  <c r="D10" i="3"/>
  <c r="E6" i="3"/>
  <c r="F6" i="3"/>
  <c r="G6" i="3"/>
  <c r="H6" i="3"/>
  <c r="I6" i="3"/>
  <c r="J6" i="3"/>
  <c r="K6" i="3"/>
  <c r="L6" i="3"/>
  <c r="D6" i="3"/>
  <c r="I12" i="3"/>
  <c r="K8" i="3"/>
  <c r="M4" i="3"/>
  <c r="E12" i="3"/>
  <c r="F12" i="3"/>
  <c r="G12" i="3"/>
  <c r="H12" i="3"/>
  <c r="D12" i="3"/>
  <c r="E8" i="3"/>
  <c r="F8" i="3"/>
  <c r="G8" i="3"/>
  <c r="H8" i="3"/>
  <c r="I8" i="3"/>
  <c r="J8" i="3"/>
  <c r="D8" i="3"/>
  <c r="E4" i="3"/>
  <c r="F4" i="3"/>
  <c r="G4" i="3"/>
  <c r="H4" i="3"/>
  <c r="I4" i="3"/>
  <c r="J4" i="3"/>
  <c r="K4" i="3"/>
  <c r="L4" i="3"/>
  <c r="D4" i="3"/>
  <c r="R69" i="2"/>
  <c r="R70" i="2"/>
  <c r="R71" i="2"/>
  <c r="R72" i="2"/>
  <c r="R73" i="2"/>
  <c r="R68" i="2"/>
  <c r="AE73" i="2"/>
  <c r="AE72" i="2"/>
  <c r="AE71" i="2"/>
  <c r="AE70" i="2"/>
  <c r="AE69" i="2"/>
  <c r="AE68" i="2"/>
  <c r="Q124" i="1"/>
  <c r="Q123" i="1"/>
  <c r="Q122" i="1"/>
  <c r="Q121" i="1"/>
  <c r="Q119" i="1"/>
  <c r="Q118" i="1"/>
  <c r="Q117" i="1"/>
  <c r="Q116" i="1"/>
  <c r="Q114" i="1"/>
  <c r="Q113" i="1"/>
  <c r="Q112" i="1"/>
  <c r="Q111" i="1"/>
  <c r="Q110" i="1"/>
  <c r="Q109" i="1"/>
  <c r="Q108" i="1"/>
  <c r="Q107" i="1"/>
  <c r="Q105" i="1"/>
  <c r="Q104" i="1"/>
  <c r="Q103" i="1"/>
  <c r="AC35" i="2"/>
  <c r="AC34" i="2"/>
  <c r="AC33" i="2"/>
  <c r="AC32" i="2"/>
  <c r="AC30" i="2"/>
  <c r="AC29" i="2"/>
  <c r="AC28" i="2"/>
  <c r="AC27" i="2"/>
  <c r="AC25" i="2"/>
  <c r="AC24" i="2"/>
  <c r="AC23" i="2"/>
  <c r="AC22" i="2"/>
  <c r="AC21" i="2"/>
  <c r="AC20" i="2"/>
  <c r="AC19" i="2"/>
  <c r="AC18" i="2"/>
  <c r="AC16" i="2"/>
  <c r="AC15" i="2"/>
  <c r="AC14" i="2"/>
  <c r="N62" i="2"/>
  <c r="N63" i="2"/>
  <c r="N64" i="2"/>
  <c r="N61" i="2"/>
  <c r="N55" i="2"/>
  <c r="N54" i="2"/>
  <c r="N51" i="2"/>
  <c r="N50" i="2"/>
  <c r="N44" i="2"/>
  <c r="N43" i="2"/>
  <c r="N40" i="2"/>
  <c r="N39" i="2"/>
  <c r="N22" i="2"/>
  <c r="N25" i="2"/>
  <c r="N26" i="2"/>
  <c r="N21" i="2"/>
  <c r="N15" i="2"/>
  <c r="N14" i="2"/>
  <c r="N13" i="2"/>
  <c r="J8" i="2"/>
  <c r="J7" i="2"/>
  <c r="J6" i="2"/>
  <c r="J5" i="2"/>
  <c r="J4" i="2"/>
  <c r="J3" i="2"/>
  <c r="J99" i="1"/>
  <c r="I99" i="1"/>
  <c r="H99" i="1"/>
  <c r="G99" i="1"/>
  <c r="F99" i="1"/>
  <c r="E99" i="1"/>
  <c r="J98" i="1"/>
  <c r="I98" i="1"/>
  <c r="H98" i="1"/>
  <c r="G98" i="1"/>
  <c r="F98" i="1"/>
  <c r="E98" i="1"/>
  <c r="J97" i="1"/>
  <c r="I97" i="1"/>
  <c r="H97" i="1"/>
  <c r="G97" i="1"/>
  <c r="F97" i="1"/>
  <c r="E9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F94" i="1"/>
  <c r="E94" i="1"/>
  <c r="J93" i="1"/>
  <c r="I93" i="1"/>
  <c r="H93" i="1"/>
  <c r="G93" i="1"/>
  <c r="F93" i="1"/>
  <c r="E93" i="1"/>
  <c r="J92" i="1"/>
  <c r="I92" i="1"/>
  <c r="H92" i="1"/>
  <c r="G92" i="1"/>
  <c r="F92" i="1"/>
  <c r="E92" i="1"/>
  <c r="V65" i="1"/>
  <c r="W65" i="1"/>
  <c r="X65" i="1"/>
  <c r="Y65" i="1"/>
  <c r="Z65" i="1"/>
  <c r="U65" i="1"/>
  <c r="V64" i="1"/>
  <c r="W64" i="1"/>
  <c r="X64" i="1"/>
  <c r="Y64" i="1"/>
  <c r="Z64" i="1"/>
  <c r="U64" i="1"/>
  <c r="V63" i="1"/>
  <c r="W63" i="1"/>
  <c r="X63" i="1"/>
  <c r="Y63" i="1"/>
  <c r="Z63" i="1"/>
  <c r="U63" i="1"/>
  <c r="V62" i="1"/>
  <c r="W62" i="1"/>
  <c r="X62" i="1"/>
  <c r="Y62" i="1"/>
  <c r="Z62" i="1"/>
  <c r="U62" i="1"/>
  <c r="V61" i="1"/>
  <c r="W61" i="1"/>
  <c r="X61" i="1"/>
  <c r="Y61" i="1"/>
  <c r="Z61" i="1"/>
  <c r="U61" i="1"/>
  <c r="V60" i="1"/>
  <c r="W60" i="1"/>
  <c r="X60" i="1"/>
  <c r="Y60" i="1"/>
  <c r="Z60" i="1"/>
  <c r="U60" i="1"/>
  <c r="V59" i="1"/>
  <c r="W59" i="1"/>
  <c r="X59" i="1"/>
  <c r="Y59" i="1"/>
  <c r="Z59" i="1"/>
  <c r="U59" i="1"/>
  <c r="V58" i="1"/>
  <c r="W58" i="1"/>
  <c r="X58" i="1"/>
  <c r="Y58" i="1"/>
  <c r="Z58" i="1"/>
  <c r="U58" i="1"/>
  <c r="AP50" i="1"/>
  <c r="K6" i="1"/>
  <c r="K7" i="1"/>
  <c r="K8" i="1"/>
  <c r="K9" i="1"/>
  <c r="K10" i="1"/>
  <c r="K11" i="1"/>
  <c r="K12" i="1"/>
  <c r="K13" i="1"/>
  <c r="K14" i="1"/>
  <c r="K15" i="1"/>
  <c r="K16" i="1"/>
  <c r="N45" i="1"/>
  <c r="N46" i="1"/>
  <c r="N47" i="1"/>
  <c r="N48" i="1"/>
  <c r="N49" i="1"/>
  <c r="N50" i="1"/>
  <c r="N51" i="1"/>
  <c r="N52" i="1"/>
  <c r="N53" i="1"/>
  <c r="AF33" i="1"/>
  <c r="AF34" i="1"/>
  <c r="AF35" i="1"/>
  <c r="AF32" i="1"/>
  <c r="AG36" i="1"/>
  <c r="AH37" i="1"/>
  <c r="AI38" i="1"/>
  <c r="AL33" i="1"/>
  <c r="AL34" i="1"/>
  <c r="AL35" i="1"/>
  <c r="AL36" i="1"/>
  <c r="AL37" i="1"/>
  <c r="AL38" i="1"/>
  <c r="AL39" i="1"/>
  <c r="AL40" i="1"/>
  <c r="AL41" i="1"/>
  <c r="AL32" i="1"/>
  <c r="AK33" i="1"/>
  <c r="AK34" i="1"/>
  <c r="AK35" i="1"/>
  <c r="AK36" i="1"/>
  <c r="AK37" i="1"/>
  <c r="AK38" i="1"/>
  <c r="AK39" i="1"/>
  <c r="AK40" i="1"/>
  <c r="AK32" i="1"/>
  <c r="AJ33" i="1"/>
  <c r="AJ34" i="1"/>
  <c r="AJ35" i="1"/>
  <c r="AJ36" i="1"/>
  <c r="AJ37" i="1"/>
  <c r="AJ38" i="1"/>
  <c r="AJ39" i="1"/>
  <c r="AJ32" i="1"/>
  <c r="AI33" i="1"/>
  <c r="AI34" i="1"/>
  <c r="AI35" i="1"/>
  <c r="AI36" i="1"/>
  <c r="AI37" i="1"/>
  <c r="AI32" i="1"/>
  <c r="AH33" i="1"/>
  <c r="AH34" i="1"/>
  <c r="AH35" i="1"/>
  <c r="AH36" i="1"/>
  <c r="AH32" i="1"/>
  <c r="AG33" i="1"/>
  <c r="AG34" i="1"/>
  <c r="AG35" i="1"/>
  <c r="AG32" i="1"/>
  <c r="AE33" i="1"/>
  <c r="AE34" i="1"/>
  <c r="AE32" i="1"/>
  <c r="AD33" i="1"/>
  <c r="AD32" i="1"/>
  <c r="AC32" i="1"/>
  <c r="P7" i="1"/>
  <c r="P8" i="1"/>
  <c r="P9" i="1"/>
  <c r="P10" i="1"/>
  <c r="P11" i="1"/>
  <c r="P12" i="1"/>
  <c r="P13" i="1"/>
  <c r="P14" i="1"/>
  <c r="P15" i="1"/>
  <c r="P16" i="1"/>
  <c r="P6" i="1"/>
  <c r="F34" i="1"/>
  <c r="F35" i="1"/>
  <c r="F36" i="1"/>
  <c r="F37" i="1"/>
  <c r="F38" i="1"/>
  <c r="F39" i="1"/>
  <c r="F40" i="1"/>
  <c r="F41" i="1"/>
  <c r="F33" i="1"/>
  <c r="R34" i="1"/>
  <c r="R35" i="1"/>
  <c r="R36" i="1"/>
  <c r="R37" i="1"/>
  <c r="R38" i="1"/>
  <c r="R39" i="1"/>
  <c r="R40" i="1"/>
  <c r="R41" i="1"/>
  <c r="R33" i="1"/>
</calcChain>
</file>

<file path=xl/sharedStrings.xml><?xml version="1.0" encoding="utf-8"?>
<sst xmlns="http://schemas.openxmlformats.org/spreadsheetml/2006/main" count="1306" uniqueCount="158">
  <si>
    <t>diag</t>
  </si>
  <si>
    <t>onals</t>
  </si>
  <si>
    <t>look</t>
  </si>
  <si>
    <t>at</t>
  </si>
  <si>
    <t>total</t>
  </si>
  <si>
    <t>by</t>
  </si>
  <si>
    <t>add</t>
  </si>
  <si>
    <t>ing</t>
  </si>
  <si>
    <t>next</t>
  </si>
  <si>
    <t>to</t>
  </si>
  <si>
    <t>each</t>
  </si>
  <si>
    <t>other</t>
  </si>
  <si>
    <t>A</t>
  </si>
  <si>
    <t>B</t>
  </si>
  <si>
    <t>fac</t>
  </si>
  <si>
    <t>tors</t>
  </si>
  <si>
    <t>P</t>
  </si>
  <si>
    <t>th</t>
  </si>
  <si>
    <t>diff</t>
  </si>
  <si>
    <t xml:space="preserve">A </t>
  </si>
  <si>
    <t>in</t>
  </si>
  <si>
    <t>order</t>
  </si>
  <si>
    <t>make</t>
  </si>
  <si>
    <t>mult</t>
  </si>
  <si>
    <t>iples</t>
  </si>
  <si>
    <t>of</t>
  </si>
  <si>
    <t>by add</t>
  </si>
  <si>
    <t>+</t>
  </si>
  <si>
    <t>=</t>
  </si>
  <si>
    <t>then 211 and 241 &amp; in 3's makes 479 and 557 both Primes again</t>
  </si>
  <si>
    <t>-</t>
  </si>
  <si>
    <t>units</t>
  </si>
  <si>
    <t>tot</t>
  </si>
  <si>
    <t xml:space="preserve"> 48 ways of using 6 numbers to get a unit 6</t>
  </si>
  <si>
    <t>8 ways of using 2 numbers to get a unit 0</t>
  </si>
  <si>
    <t>6 ways of using 4 numbers to get a unit 6</t>
  </si>
  <si>
    <t>turned</t>
  </si>
  <si>
    <t>tri</t>
  </si>
  <si>
    <t>hex</t>
  </si>
  <si>
    <t>3x</t>
  </si>
  <si>
    <t>8x</t>
  </si>
  <si>
    <t>25x</t>
  </si>
  <si>
    <t>dec</t>
  </si>
  <si>
    <t>12x</t>
  </si>
  <si>
    <t>7x</t>
  </si>
  <si>
    <t>16x</t>
  </si>
  <si>
    <t>9x</t>
  </si>
  <si>
    <t>4x</t>
  </si>
  <si>
    <t>us</t>
  </si>
  <si>
    <t xml:space="preserve">ing </t>
  </si>
  <si>
    <t>you</t>
  </si>
  <si>
    <t>can</t>
  </si>
  <si>
    <t>get</t>
  </si>
  <si>
    <t>T</t>
  </si>
  <si>
    <t>H</t>
  </si>
  <si>
    <t>I</t>
  </si>
  <si>
    <t>S</t>
  </si>
  <si>
    <t>N</t>
  </si>
  <si>
    <t>O</t>
  </si>
  <si>
    <t>Q</t>
  </si>
  <si>
    <t>U</t>
  </si>
  <si>
    <t>E</t>
  </si>
  <si>
    <t>R</t>
  </si>
  <si>
    <t>G</t>
  </si>
  <si>
    <t>M</t>
  </si>
  <si>
    <t>Y</t>
  </si>
  <si>
    <t>D</t>
  </si>
  <si>
    <t>L</t>
  </si>
  <si>
    <t>C</t>
  </si>
  <si>
    <t>A N D</t>
  </si>
  <si>
    <t>these</t>
  </si>
  <si>
    <t>are</t>
  </si>
  <si>
    <t>the</t>
  </si>
  <si>
    <t>right</t>
  </si>
  <si>
    <t>ans</t>
  </si>
  <si>
    <t>but</t>
  </si>
  <si>
    <t>may</t>
  </si>
  <si>
    <t>be</t>
  </si>
  <si>
    <t>use</t>
  </si>
  <si>
    <t>POSSIBLE EXTENSION = using 8 number to end in a 6</t>
  </si>
  <si>
    <t>but can we add 4 more to give a 6?</t>
  </si>
  <si>
    <t>the grey squares show some of the add in 3's totals</t>
  </si>
  <si>
    <t>in 3's</t>
  </si>
  <si>
    <t>in 5's</t>
  </si>
  <si>
    <t>in 7's</t>
  </si>
  <si>
    <t>explore these 7's</t>
  </si>
  <si>
    <t>x</t>
  </si>
  <si>
    <t>all</t>
  </si>
  <si>
    <t>in 4's</t>
  </si>
  <si>
    <t>in 6's</t>
  </si>
  <si>
    <t>Primes</t>
  </si>
  <si>
    <t>multiples</t>
  </si>
  <si>
    <t>of 4</t>
  </si>
  <si>
    <t>of 5</t>
  </si>
  <si>
    <t>of 7</t>
  </si>
  <si>
    <t>5x</t>
  </si>
  <si>
    <t>3's</t>
  </si>
  <si>
    <t>5's</t>
  </si>
  <si>
    <t>ones ending in 6</t>
  </si>
  <si>
    <t>all the ones with 6 in units.</t>
  </si>
  <si>
    <t>in 8's</t>
  </si>
  <si>
    <t>of 8</t>
  </si>
  <si>
    <t>in3's</t>
  </si>
  <si>
    <t>in4's</t>
  </si>
  <si>
    <t>in5's</t>
  </si>
  <si>
    <t>wow</t>
  </si>
  <si>
    <t>div by</t>
  </si>
  <si>
    <t>putting primes in red</t>
  </si>
  <si>
    <t>d.r.</t>
  </si>
  <si>
    <t>adding</t>
  </si>
  <si>
    <t>7's</t>
  </si>
  <si>
    <t>extended</t>
  </si>
  <si>
    <t>when I go further than 144 I get (in 3's) 341 and 407 both  11 x Prime</t>
  </si>
  <si>
    <t>18 ways of using 4 numbers to get a unit 6</t>
  </si>
  <si>
    <t>just</t>
  </si>
  <si>
    <t>thought</t>
  </si>
  <si>
    <t>using a 7,1,7,1</t>
  </si>
  <si>
    <t>using a 9,9,1,7</t>
  </si>
  <si>
    <t>34 ways</t>
  </si>
  <si>
    <t>Using 6</t>
  </si>
  <si>
    <t>total of</t>
  </si>
  <si>
    <t>48 ways</t>
  </si>
  <si>
    <t>Grand total 82</t>
  </si>
  <si>
    <t>using a 1,1,1,7,7,9</t>
  </si>
  <si>
    <t>144t</t>
  </si>
  <si>
    <t>144th</t>
  </si>
  <si>
    <t>116th</t>
  </si>
  <si>
    <t>92nd</t>
  </si>
  <si>
    <t>49th</t>
  </si>
  <si>
    <t>33rd</t>
  </si>
  <si>
    <t>20th</t>
  </si>
  <si>
    <t>10th</t>
  </si>
  <si>
    <t>5th</t>
  </si>
  <si>
    <t>7th</t>
  </si>
  <si>
    <t>15th</t>
  </si>
  <si>
    <t>26th</t>
  </si>
  <si>
    <t>41st</t>
  </si>
  <si>
    <t>60th</t>
  </si>
  <si>
    <t>11,37</t>
  </si>
  <si>
    <t>102nd</t>
  </si>
  <si>
    <t>17,43</t>
  </si>
  <si>
    <t>158th</t>
  </si>
  <si>
    <t>190th</t>
  </si>
  <si>
    <t>11,31</t>
  </si>
  <si>
    <t>11,61</t>
  </si>
  <si>
    <t>31,41</t>
  </si>
  <si>
    <t>Pr</t>
  </si>
  <si>
    <t>down</t>
  </si>
  <si>
    <t>blue</t>
  </si>
  <si>
    <t>from</t>
  </si>
  <si>
    <t>NE</t>
  </si>
  <si>
    <t>another</t>
  </si>
  <si>
    <t>diag 267to247</t>
  </si>
  <si>
    <t>140th</t>
  </si>
  <si>
    <t>171st</t>
  </si>
  <si>
    <t>89th</t>
  </si>
  <si>
    <t>39th</t>
  </si>
  <si>
    <t>45th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</si>
</sst>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8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scheme val="minor"/>
    </font>
    <font>
      <sz val="14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6"/>
      <color rgb="FFC00000"/>
      <name val="Calibri"/>
      <family val="2"/>
      <scheme val="minor"/>
    </font>
    <font>
      <i/>
      <sz val="6"/>
      <color rgb="FFFF0000"/>
      <name val="Calibri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ACBF"/>
        <bgColor indexed="64"/>
      </patternFill>
    </fill>
    <fill>
      <patternFill patternType="solid">
        <fgColor rgb="FFFF812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9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0" xfId="0" quotePrefix="1" applyFont="1" applyFill="1" applyAlignment="1">
      <alignment horizontal="center" vertical="center"/>
    </xf>
    <xf numFmtId="0" fontId="1" fillId="6" borderId="0" xfId="0" quotePrefix="1" applyFont="1" applyFill="1" applyAlignment="1">
      <alignment horizontal="center" vertical="center"/>
    </xf>
    <xf numFmtId="0" fontId="1" fillId="7" borderId="0" xfId="0" quotePrefix="1" applyFont="1" applyFill="1" applyAlignment="1">
      <alignment horizontal="center" vertical="center"/>
    </xf>
    <xf numFmtId="0" fontId="1" fillId="8" borderId="0" xfId="0" quotePrefix="1" applyFont="1" applyFill="1" applyAlignment="1">
      <alignment horizontal="center" vertical="center"/>
    </xf>
    <xf numFmtId="0" fontId="1" fillId="5" borderId="0" xfId="0" quotePrefix="1" applyFont="1" applyFill="1" applyAlignment="1">
      <alignment horizontal="center" vertical="center"/>
    </xf>
    <xf numFmtId="0" fontId="1" fillId="9" borderId="0" xfId="0" quotePrefix="1" applyFont="1" applyFill="1" applyAlignment="1">
      <alignment horizontal="center" vertical="center"/>
    </xf>
    <xf numFmtId="0" fontId="1" fillId="0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1" fillId="16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11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16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16" borderId="0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16" borderId="0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12" fillId="21" borderId="11" xfId="0" applyFont="1" applyFill="1" applyBorder="1" applyAlignment="1">
      <alignment horizontal="center" vertical="center"/>
    </xf>
    <xf numFmtId="0" fontId="12" fillId="21" borderId="12" xfId="0" applyFont="1" applyFill="1" applyBorder="1" applyAlignment="1">
      <alignment horizontal="center" vertical="center"/>
    </xf>
    <xf numFmtId="0" fontId="12" fillId="21" borderId="13" xfId="0" applyFont="1" applyFill="1" applyBorder="1" applyAlignment="1">
      <alignment horizontal="center" vertical="center"/>
    </xf>
    <xf numFmtId="0" fontId="12" fillId="21" borderId="10" xfId="0" applyFont="1" applyFill="1" applyBorder="1" applyAlignment="1">
      <alignment horizontal="center" vertical="center"/>
    </xf>
    <xf numFmtId="0" fontId="12" fillId="21" borderId="2" xfId="0" applyFont="1" applyFill="1" applyBorder="1" applyAlignment="1">
      <alignment horizontal="center" vertical="center"/>
    </xf>
    <xf numFmtId="0" fontId="12" fillId="21" borderId="15" xfId="0" applyFont="1" applyFill="1" applyBorder="1" applyAlignment="1">
      <alignment horizontal="center" vertical="center"/>
    </xf>
    <xf numFmtId="0" fontId="12" fillId="21" borderId="16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2" borderId="4" xfId="0" applyFont="1" applyFill="1" applyBorder="1" applyAlignment="1">
      <alignment horizontal="center" vertical="center"/>
    </xf>
    <xf numFmtId="0" fontId="12" fillId="22" borderId="0" xfId="0" applyFont="1" applyFill="1" applyBorder="1" applyAlignment="1">
      <alignment horizontal="center" vertical="center"/>
    </xf>
    <xf numFmtId="0" fontId="12" fillId="22" borderId="7" xfId="0" applyFont="1" applyFill="1" applyBorder="1" applyAlignment="1">
      <alignment horizontal="center" vertical="center"/>
    </xf>
    <xf numFmtId="0" fontId="12" fillId="22" borderId="11" xfId="0" applyFont="1" applyFill="1" applyBorder="1" applyAlignment="1">
      <alignment horizontal="center" vertical="center"/>
    </xf>
    <xf numFmtId="0" fontId="12" fillId="22" borderId="12" xfId="0" applyFont="1" applyFill="1" applyBorder="1" applyAlignment="1">
      <alignment horizontal="center" vertical="center"/>
    </xf>
    <xf numFmtId="0" fontId="12" fillId="22" borderId="13" xfId="0" applyFont="1" applyFill="1" applyBorder="1" applyAlignment="1">
      <alignment horizontal="center" vertical="center"/>
    </xf>
    <xf numFmtId="0" fontId="12" fillId="22" borderId="10" xfId="0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0" fontId="12" fillId="22" borderId="15" xfId="0" applyFont="1" applyFill="1" applyBorder="1" applyAlignment="1">
      <alignment horizontal="center" vertical="center"/>
    </xf>
    <xf numFmtId="0" fontId="12" fillId="22" borderId="16" xfId="0" applyFont="1" applyFill="1" applyBorder="1" applyAlignment="1">
      <alignment horizontal="center" vertical="center"/>
    </xf>
    <xf numFmtId="0" fontId="13" fillId="21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22" borderId="1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16" borderId="4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/>
    </xf>
    <xf numFmtId="0" fontId="12" fillId="16" borderId="11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13" xfId="0" applyFont="1" applyFill="1" applyBorder="1" applyAlignment="1">
      <alignment horizontal="center" vertical="center"/>
    </xf>
    <xf numFmtId="0" fontId="12" fillId="16" borderId="10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2" fillId="16" borderId="14" xfId="0" applyFont="1" applyFill="1" applyBorder="1" applyAlignment="1">
      <alignment horizontal="center" vertical="center"/>
    </xf>
    <xf numFmtId="0" fontId="12" fillId="16" borderId="15" xfId="0" applyFont="1" applyFill="1" applyBorder="1" applyAlignment="1">
      <alignment horizontal="center" vertical="center"/>
    </xf>
    <xf numFmtId="0" fontId="12" fillId="16" borderId="16" xfId="0" applyFont="1" applyFill="1" applyBorder="1" applyAlignment="1">
      <alignment horizontal="center" vertical="center"/>
    </xf>
    <xf numFmtId="0" fontId="13" fillId="16" borderId="14" xfId="0" applyFont="1" applyFill="1" applyBorder="1" applyAlignment="1">
      <alignment horizontal="center" vertical="center"/>
    </xf>
    <xf numFmtId="0" fontId="12" fillId="23" borderId="4" xfId="0" applyFont="1" applyFill="1" applyBorder="1" applyAlignment="1">
      <alignment horizontal="center" vertical="center"/>
    </xf>
    <xf numFmtId="0" fontId="12" fillId="23" borderId="0" xfId="0" applyFont="1" applyFill="1" applyBorder="1" applyAlignment="1">
      <alignment horizontal="center" vertical="center"/>
    </xf>
    <xf numFmtId="0" fontId="12" fillId="23" borderId="7" xfId="0" applyFont="1" applyFill="1" applyBorder="1" applyAlignment="1">
      <alignment horizontal="center" vertical="center"/>
    </xf>
    <xf numFmtId="0" fontId="12" fillId="23" borderId="11" xfId="0" applyFont="1" applyFill="1" applyBorder="1" applyAlignment="1">
      <alignment horizontal="center" vertical="center"/>
    </xf>
    <xf numFmtId="0" fontId="12" fillId="23" borderId="12" xfId="0" applyFont="1" applyFill="1" applyBorder="1" applyAlignment="1">
      <alignment horizontal="center" vertical="center"/>
    </xf>
    <xf numFmtId="0" fontId="12" fillId="23" borderId="13" xfId="0" applyFont="1" applyFill="1" applyBorder="1" applyAlignment="1">
      <alignment horizontal="center" vertical="center"/>
    </xf>
    <xf numFmtId="0" fontId="12" fillId="23" borderId="10" xfId="0" applyFont="1" applyFill="1" applyBorder="1" applyAlignment="1">
      <alignment horizontal="center" vertical="center"/>
    </xf>
    <xf numFmtId="0" fontId="12" fillId="23" borderId="2" xfId="0" applyFont="1" applyFill="1" applyBorder="1" applyAlignment="1">
      <alignment horizontal="center" vertical="center"/>
    </xf>
    <xf numFmtId="0" fontId="12" fillId="23" borderId="15" xfId="0" applyFont="1" applyFill="1" applyBorder="1" applyAlignment="1">
      <alignment horizontal="center" vertical="center"/>
    </xf>
    <xf numFmtId="0" fontId="12" fillId="23" borderId="16" xfId="0" applyFont="1" applyFill="1" applyBorder="1" applyAlignment="1">
      <alignment horizontal="center" vertical="center"/>
    </xf>
    <xf numFmtId="0" fontId="13" fillId="23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16" borderId="6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17" borderId="0" xfId="0" applyFont="1" applyFill="1" applyBorder="1" applyAlignment="1">
      <alignment horizontal="center" vertical="center"/>
    </xf>
    <xf numFmtId="0" fontId="12" fillId="17" borderId="6" xfId="0" applyFont="1" applyFill="1" applyBorder="1" applyAlignment="1">
      <alignment horizontal="center" vertical="center"/>
    </xf>
    <xf numFmtId="0" fontId="12" fillId="17" borderId="11" xfId="0" applyFont="1" applyFill="1" applyBorder="1" applyAlignment="1">
      <alignment horizontal="center" vertical="center"/>
    </xf>
    <xf numFmtId="0" fontId="12" fillId="17" borderId="12" xfId="0" applyFont="1" applyFill="1" applyBorder="1" applyAlignment="1">
      <alignment horizontal="center" vertical="center"/>
    </xf>
    <xf numFmtId="0" fontId="12" fillId="17" borderId="13" xfId="0" applyFont="1" applyFill="1" applyBorder="1" applyAlignment="1">
      <alignment horizontal="center" vertical="center"/>
    </xf>
    <xf numFmtId="0" fontId="12" fillId="17" borderId="10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/>
    </xf>
    <xf numFmtId="0" fontId="12" fillId="17" borderId="15" xfId="0" applyFont="1" applyFill="1" applyBorder="1" applyAlignment="1">
      <alignment horizontal="center" vertical="center"/>
    </xf>
    <xf numFmtId="0" fontId="12" fillId="17" borderId="14" xfId="0" applyFont="1" applyFill="1" applyBorder="1" applyAlignment="1">
      <alignment horizontal="center" vertical="center"/>
    </xf>
    <xf numFmtId="0" fontId="13" fillId="17" borderId="1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 textRotation="90"/>
    </xf>
    <xf numFmtId="0" fontId="12" fillId="24" borderId="0" xfId="0" applyFont="1" applyFill="1" applyBorder="1" applyAlignment="1">
      <alignment horizontal="center" vertical="center"/>
    </xf>
    <xf numFmtId="0" fontId="13" fillId="17" borderId="15" xfId="0" applyFont="1" applyFill="1" applyBorder="1" applyAlignment="1">
      <alignment horizontal="center" vertical="center"/>
    </xf>
    <xf numFmtId="0" fontId="12" fillId="24" borderId="11" xfId="0" applyFont="1" applyFill="1" applyBorder="1" applyAlignment="1">
      <alignment horizontal="center" vertical="center"/>
    </xf>
    <xf numFmtId="0" fontId="12" fillId="24" borderId="12" xfId="0" applyFont="1" applyFill="1" applyBorder="1" applyAlignment="1">
      <alignment horizontal="center" vertical="center"/>
    </xf>
    <xf numFmtId="0" fontId="12" fillId="24" borderId="13" xfId="0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center" vertical="center"/>
    </xf>
    <xf numFmtId="0" fontId="12" fillId="24" borderId="2" xfId="0" applyFont="1" applyFill="1" applyBorder="1" applyAlignment="1">
      <alignment horizontal="center" vertical="center"/>
    </xf>
    <xf numFmtId="0" fontId="12" fillId="24" borderId="1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4" fillId="24" borderId="2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2" fillId="19" borderId="11" xfId="0" applyFont="1" applyFill="1" applyBorder="1" applyAlignment="1">
      <alignment horizontal="center" vertical="center"/>
    </xf>
    <xf numFmtId="0" fontId="12" fillId="19" borderId="12" xfId="0" applyFont="1" applyFill="1" applyBorder="1" applyAlignment="1">
      <alignment horizontal="center" vertical="center"/>
    </xf>
    <xf numFmtId="0" fontId="12" fillId="19" borderId="13" xfId="0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/>
    </xf>
    <xf numFmtId="0" fontId="12" fillId="19" borderId="0" xfId="0" applyFont="1" applyFill="1" applyBorder="1" applyAlignment="1">
      <alignment horizontal="center" vertical="center"/>
    </xf>
    <xf numFmtId="0" fontId="12" fillId="19" borderId="2" xfId="0" applyFont="1" applyFill="1" applyBorder="1" applyAlignment="1">
      <alignment horizontal="center" vertical="center"/>
    </xf>
    <xf numFmtId="0" fontId="12" fillId="19" borderId="14" xfId="0" applyFont="1" applyFill="1" applyBorder="1" applyAlignment="1">
      <alignment horizontal="center" vertical="center"/>
    </xf>
    <xf numFmtId="0" fontId="12" fillId="19" borderId="15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/>
    </xf>
    <xf numFmtId="0" fontId="14" fillId="19" borderId="16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4" fillId="19" borderId="2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2" fillId="15" borderId="7" xfId="0" applyFont="1" applyFill="1" applyBorder="1" applyAlignment="1">
      <alignment horizontal="center" vertical="center"/>
    </xf>
    <xf numFmtId="0" fontId="12" fillId="15" borderId="0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2" fillId="15" borderId="11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/>
    </xf>
    <xf numFmtId="0" fontId="12" fillId="15" borderId="13" xfId="0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/>
    </xf>
    <xf numFmtId="0" fontId="12" fillId="15" borderId="15" xfId="0" applyFont="1" applyFill="1" applyBorder="1" applyAlignment="1">
      <alignment horizontal="center" vertical="center"/>
    </xf>
    <xf numFmtId="0" fontId="14" fillId="15" borderId="16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0" fontId="12" fillId="22" borderId="14" xfId="0" applyFont="1" applyFill="1" applyBorder="1" applyAlignment="1">
      <alignment horizontal="center" vertical="center"/>
    </xf>
    <xf numFmtId="0" fontId="14" fillId="22" borderId="1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colors>
    <mruColors>
      <color rgb="FFFF812C"/>
      <color rgb="FFFFAC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115447</xdr:colOff>
      <xdr:row>43</xdr:row>
      <xdr:rowOff>46186</xdr:rowOff>
    </xdr:from>
    <xdr:to>
      <xdr:col>21</xdr:col>
      <xdr:colOff>357902</xdr:colOff>
      <xdr:row>45</xdr:row>
      <xdr:rowOff>225648</xdr:rowOff>
    </xdr:to>
    <xdr:sp macro="" textlink="">
      <xdr:nvSpPr>
        <xdr:cNvPr id="3" name="Down Arrow 2"/>
        <xdr:cNvSpPr/>
      </xdr:nvSpPr>
      <xdr:spPr>
        <a:xfrm>
          <a:off x="8070265" y="12503731"/>
          <a:ext cx="242455" cy="6874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28</xdr:col>
      <xdr:colOff>380609</xdr:colOff>
      <xdr:row>51</xdr:row>
      <xdr:rowOff>43227</xdr:rowOff>
    </xdr:from>
    <xdr:to>
      <xdr:col>30</xdr:col>
      <xdr:colOff>166762</xdr:colOff>
      <xdr:row>52</xdr:row>
      <xdr:rowOff>5127</xdr:rowOff>
    </xdr:to>
    <xdr:sp macro="" textlink="">
      <xdr:nvSpPr>
        <xdr:cNvPr id="4" name="Left Arrow 3"/>
        <xdr:cNvSpPr/>
      </xdr:nvSpPr>
      <xdr:spPr>
        <a:xfrm>
          <a:off x="11683609" y="14986894"/>
          <a:ext cx="703375" cy="2159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127000</xdr:colOff>
      <xdr:row>80</xdr:row>
      <xdr:rowOff>114300</xdr:rowOff>
    </xdr:from>
    <xdr:to>
      <xdr:col>7</xdr:col>
      <xdr:colOff>243332</xdr:colOff>
      <xdr:row>82</xdr:row>
      <xdr:rowOff>76708</xdr:rowOff>
    </xdr:to>
    <xdr:sp macro="" textlink="">
      <xdr:nvSpPr>
        <xdr:cNvPr id="2" name="Down Arrow 1"/>
        <xdr:cNvSpPr/>
      </xdr:nvSpPr>
      <xdr:spPr>
        <a:xfrm>
          <a:off x="2057400" y="2194560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127000</xdr:colOff>
      <xdr:row>85</xdr:row>
      <xdr:rowOff>266700</xdr:rowOff>
    </xdr:from>
    <xdr:to>
      <xdr:col>25</xdr:col>
      <xdr:colOff>70556</xdr:colOff>
      <xdr:row>87</xdr:row>
      <xdr:rowOff>103632</xdr:rowOff>
    </xdr:to>
    <xdr:sp macro="" textlink="">
      <xdr:nvSpPr>
        <xdr:cNvPr id="5" name="Left Arrow 4"/>
        <xdr:cNvSpPr/>
      </xdr:nvSpPr>
      <xdr:spPr>
        <a:xfrm>
          <a:off x="4967111" y="23902811"/>
          <a:ext cx="5164667" cy="37315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23084</xdr:colOff>
      <xdr:row>58</xdr:row>
      <xdr:rowOff>115455</xdr:rowOff>
    </xdr:from>
    <xdr:to>
      <xdr:col>17</xdr:col>
      <xdr:colOff>357903</xdr:colOff>
      <xdr:row>59</xdr:row>
      <xdr:rowOff>115455</xdr:rowOff>
    </xdr:to>
    <xdr:sp macro="" textlink="">
      <xdr:nvSpPr>
        <xdr:cNvPr id="6" name="Left Arrow 5"/>
        <xdr:cNvSpPr/>
      </xdr:nvSpPr>
      <xdr:spPr>
        <a:xfrm>
          <a:off x="6061357" y="16383000"/>
          <a:ext cx="704273" cy="254000"/>
        </a:xfrm>
        <a:prstGeom prst="leftArrow">
          <a:avLst>
            <a:gd name="adj1" fmla="val 2600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265545</xdr:colOff>
      <xdr:row>57</xdr:row>
      <xdr:rowOff>103910</xdr:rowOff>
    </xdr:from>
    <xdr:to>
      <xdr:col>32</xdr:col>
      <xdr:colOff>150091</xdr:colOff>
      <xdr:row>64</xdr:row>
      <xdr:rowOff>196274</xdr:rowOff>
    </xdr:to>
    <xdr:sp macro="" textlink="">
      <xdr:nvSpPr>
        <xdr:cNvPr id="8" name="Down Arrow 7"/>
        <xdr:cNvSpPr/>
      </xdr:nvSpPr>
      <xdr:spPr>
        <a:xfrm>
          <a:off x="12399818" y="16117455"/>
          <a:ext cx="277091" cy="187036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161636</xdr:colOff>
      <xdr:row>65</xdr:row>
      <xdr:rowOff>10</xdr:rowOff>
    </xdr:from>
    <xdr:to>
      <xdr:col>31</xdr:col>
      <xdr:colOff>173182</xdr:colOff>
      <xdr:row>66</xdr:row>
      <xdr:rowOff>138556</xdr:rowOff>
    </xdr:to>
    <xdr:sp macro="" textlink="">
      <xdr:nvSpPr>
        <xdr:cNvPr id="9" name="Left Arrow 8"/>
        <xdr:cNvSpPr/>
      </xdr:nvSpPr>
      <xdr:spPr>
        <a:xfrm>
          <a:off x="4976091" y="18045555"/>
          <a:ext cx="7331364" cy="392546"/>
        </a:xfrm>
        <a:prstGeom prst="leftArrow">
          <a:avLst>
            <a:gd name="adj1" fmla="val 26000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92364</xdr:colOff>
      <xdr:row>63</xdr:row>
      <xdr:rowOff>80819</xdr:rowOff>
    </xdr:from>
    <xdr:to>
      <xdr:col>32</xdr:col>
      <xdr:colOff>69273</xdr:colOff>
      <xdr:row>66</xdr:row>
      <xdr:rowOff>57728</xdr:rowOff>
    </xdr:to>
    <xdr:sp macro="" textlink="">
      <xdr:nvSpPr>
        <xdr:cNvPr id="10" name="Bent Arrow 9"/>
        <xdr:cNvSpPr/>
      </xdr:nvSpPr>
      <xdr:spPr>
        <a:xfrm rot="10800000">
          <a:off x="12226637" y="17618364"/>
          <a:ext cx="369454" cy="738909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B124"/>
  <sheetViews>
    <sheetView topLeftCell="A17" zoomScale="80" zoomScaleNormal="80" zoomScalePageLayoutView="80" workbookViewId="0">
      <selection activeCell="C32" sqref="C32:C41"/>
    </sheetView>
  </sheetViews>
  <sheetFormatPr baseColWidth="10" defaultColWidth="4.83203125" defaultRowHeight="29" customHeight="1" x14ac:dyDescent="0.2"/>
  <cols>
    <col min="1" max="1" width="4.83203125" style="46"/>
    <col min="2" max="2" width="4.83203125" style="1"/>
    <col min="3" max="3" width="5.1640625" style="1" bestFit="1" customWidth="1"/>
    <col min="4" max="4" width="4.83203125" style="1"/>
    <col min="5" max="5" width="5" style="1" bestFit="1" customWidth="1"/>
    <col min="6" max="6" width="5.6640625" style="1" bestFit="1" customWidth="1"/>
    <col min="7" max="7" width="5.33203125" style="1" bestFit="1" customWidth="1"/>
    <col min="8" max="8" width="6" style="1" bestFit="1" customWidth="1"/>
    <col min="9" max="10" width="6" style="1" customWidth="1"/>
    <col min="11" max="11" width="5.1640625" style="1" bestFit="1" customWidth="1"/>
    <col min="12" max="12" width="4.83203125" style="1"/>
    <col min="13" max="13" width="5.1640625" style="1" bestFit="1" customWidth="1"/>
    <col min="14" max="14" width="6" style="1" customWidth="1"/>
    <col min="15" max="18" width="5.1640625" style="1" bestFit="1" customWidth="1"/>
    <col min="19" max="19" width="4.83203125" style="1"/>
    <col min="20" max="24" width="5.1640625" style="1" bestFit="1" customWidth="1"/>
    <col min="25" max="25" width="6" style="1" customWidth="1"/>
    <col min="26" max="26" width="5.83203125" style="1" customWidth="1"/>
    <col min="27" max="28" width="5.1640625" style="1" bestFit="1" customWidth="1"/>
    <col min="29" max="29" width="6.83203125" style="1" customWidth="1"/>
    <col min="30" max="32" width="5.1640625" style="1" bestFit="1" customWidth="1"/>
    <col min="33" max="33" width="5.1640625" style="1" customWidth="1"/>
    <col min="34" max="35" width="4.83203125" style="1"/>
    <col min="36" max="37" width="5.1640625" style="1" bestFit="1" customWidth="1"/>
    <col min="38" max="38" width="8.5" style="1" customWidth="1"/>
    <col min="39" max="39" width="6.6640625" style="1" customWidth="1"/>
    <col min="40" max="48" width="5.1640625" style="1" bestFit="1" customWidth="1"/>
    <col min="49" max="49" width="6.5" style="1" bestFit="1" customWidth="1"/>
    <col min="50" max="52" width="5.1640625" style="1" bestFit="1" customWidth="1"/>
    <col min="53" max="53" width="6.5" style="1" bestFit="1" customWidth="1"/>
    <col min="54" max="54" width="5.1640625" style="1" bestFit="1" customWidth="1"/>
    <col min="55" max="16384" width="4.83203125" style="1"/>
  </cols>
  <sheetData>
    <row r="3" spans="5:54" ht="29" customHeight="1" x14ac:dyDescent="0.2">
      <c r="Q3" s="210" t="s">
        <v>107</v>
      </c>
      <c r="R3" s="210"/>
      <c r="S3" s="210"/>
      <c r="T3" s="210"/>
      <c r="U3" s="210"/>
      <c r="V3" s="210"/>
      <c r="W3" s="210"/>
      <c r="AK3" s="12">
        <v>273</v>
      </c>
      <c r="AL3" s="1">
        <v>274</v>
      </c>
      <c r="AM3" s="1">
        <v>275</v>
      </c>
      <c r="AN3" s="1">
        <v>276</v>
      </c>
      <c r="AO3" s="1">
        <v>277</v>
      </c>
      <c r="AP3" s="1">
        <v>278</v>
      </c>
      <c r="AQ3" s="1">
        <v>279</v>
      </c>
      <c r="AR3" s="1">
        <v>280</v>
      </c>
      <c r="AS3" s="1">
        <v>281</v>
      </c>
      <c r="AT3" s="1">
        <v>282</v>
      </c>
      <c r="AU3" s="1">
        <v>283</v>
      </c>
      <c r="AV3" s="1">
        <v>284</v>
      </c>
      <c r="AW3" s="1">
        <v>285</v>
      </c>
      <c r="AX3" s="1">
        <v>286</v>
      </c>
      <c r="AY3" s="1">
        <v>287</v>
      </c>
      <c r="AZ3" s="1">
        <v>288</v>
      </c>
      <c r="BA3" s="1">
        <v>289</v>
      </c>
      <c r="BB3" s="1">
        <v>290</v>
      </c>
    </row>
    <row r="4" spans="5:54" ht="29" customHeight="1" x14ac:dyDescent="0.2">
      <c r="K4" s="1" t="s">
        <v>32</v>
      </c>
      <c r="AD4" s="5"/>
      <c r="AE4" s="5"/>
      <c r="AF4" s="5"/>
      <c r="AG4" s="5"/>
      <c r="AH4" s="5"/>
      <c r="AK4" s="1">
        <v>272</v>
      </c>
      <c r="AL4" s="12">
        <v>211</v>
      </c>
      <c r="AM4" s="1">
        <v>212</v>
      </c>
      <c r="AN4" s="1">
        <v>213</v>
      </c>
      <c r="AO4" s="1">
        <v>214</v>
      </c>
      <c r="AP4" s="1">
        <v>215</v>
      </c>
      <c r="AQ4" s="1">
        <v>216</v>
      </c>
      <c r="AR4" s="1">
        <v>217</v>
      </c>
      <c r="AS4" s="1">
        <v>218</v>
      </c>
      <c r="AT4" s="1">
        <v>219</v>
      </c>
      <c r="AU4" s="1">
        <v>220</v>
      </c>
      <c r="AV4" s="1">
        <v>221</v>
      </c>
      <c r="AW4" s="1">
        <v>222</v>
      </c>
      <c r="AX4" s="1">
        <v>223</v>
      </c>
      <c r="AY4" s="1">
        <v>224</v>
      </c>
      <c r="AZ4" s="1">
        <v>225</v>
      </c>
      <c r="BA4" s="1">
        <v>226</v>
      </c>
      <c r="BB4" s="1">
        <v>291</v>
      </c>
    </row>
    <row r="5" spans="5:54" ht="29" customHeight="1" thickBot="1" x14ac:dyDescent="0.25">
      <c r="F5" s="1" t="s">
        <v>0</v>
      </c>
      <c r="G5" s="1" t="s">
        <v>1</v>
      </c>
      <c r="J5" s="1">
        <v>133</v>
      </c>
      <c r="K5" s="1">
        <v>133</v>
      </c>
      <c r="O5" s="1">
        <v>133</v>
      </c>
      <c r="P5" s="1" t="s">
        <v>18</v>
      </c>
      <c r="R5" s="2">
        <v>111</v>
      </c>
      <c r="S5" s="1">
        <v>112</v>
      </c>
      <c r="T5" s="65">
        <v>113</v>
      </c>
      <c r="U5" s="1">
        <v>114</v>
      </c>
      <c r="V5" s="1">
        <v>115</v>
      </c>
      <c r="W5" s="1">
        <v>116</v>
      </c>
      <c r="X5" s="1">
        <v>117</v>
      </c>
      <c r="Y5" s="1">
        <v>118</v>
      </c>
      <c r="Z5" s="1">
        <v>119</v>
      </c>
      <c r="AA5" s="1">
        <v>120</v>
      </c>
      <c r="AB5" s="1">
        <v>121</v>
      </c>
      <c r="AC5" s="1">
        <v>122</v>
      </c>
      <c r="AD5" s="5"/>
      <c r="AE5" s="5"/>
      <c r="AF5" s="5"/>
      <c r="AG5" s="5"/>
      <c r="AH5" s="5"/>
      <c r="AK5" s="1">
        <v>271</v>
      </c>
      <c r="AL5" s="1">
        <v>210</v>
      </c>
      <c r="AM5" s="12">
        <v>157</v>
      </c>
      <c r="AN5" s="8">
        <v>158</v>
      </c>
      <c r="AO5" s="8">
        <v>159</v>
      </c>
      <c r="AP5" s="8">
        <v>160</v>
      </c>
      <c r="AQ5" s="8">
        <v>161</v>
      </c>
      <c r="AR5" s="8">
        <v>162</v>
      </c>
      <c r="AS5" s="8">
        <v>163</v>
      </c>
      <c r="AT5" s="8">
        <v>164</v>
      </c>
      <c r="AU5" s="8">
        <v>165</v>
      </c>
      <c r="AV5" s="8">
        <v>166</v>
      </c>
      <c r="AW5" s="8">
        <v>167</v>
      </c>
      <c r="AX5" s="8">
        <v>168</v>
      </c>
      <c r="AY5" s="8">
        <v>169</v>
      </c>
      <c r="AZ5" s="1">
        <v>170</v>
      </c>
      <c r="BA5" s="1">
        <v>227</v>
      </c>
      <c r="BB5" s="1">
        <v>292</v>
      </c>
    </row>
    <row r="6" spans="5:54" ht="29" customHeight="1" x14ac:dyDescent="0.2">
      <c r="E6" s="1">
        <v>91</v>
      </c>
      <c r="G6" s="1">
        <v>100</v>
      </c>
      <c r="J6" s="1">
        <v>91</v>
      </c>
      <c r="K6" s="1">
        <f>K5+J6</f>
        <v>224</v>
      </c>
      <c r="O6" s="1">
        <v>91</v>
      </c>
      <c r="P6" s="1">
        <f>O6-O5</f>
        <v>-42</v>
      </c>
      <c r="R6" s="1">
        <v>110</v>
      </c>
      <c r="S6" s="64">
        <v>73</v>
      </c>
      <c r="T6" s="1">
        <v>74</v>
      </c>
      <c r="U6" s="1">
        <v>75</v>
      </c>
      <c r="V6" s="1">
        <v>76</v>
      </c>
      <c r="W6" s="1">
        <v>77</v>
      </c>
      <c r="X6" s="1">
        <v>78</v>
      </c>
      <c r="Y6" s="65">
        <v>79</v>
      </c>
      <c r="Z6" s="1">
        <v>80</v>
      </c>
      <c r="AA6" s="1">
        <v>81</v>
      </c>
      <c r="AB6" s="1">
        <v>82</v>
      </c>
      <c r="AC6" s="1">
        <v>123</v>
      </c>
      <c r="AD6" s="5"/>
      <c r="AE6" s="5"/>
      <c r="AF6" s="5"/>
      <c r="AG6" s="5"/>
      <c r="AH6" s="5"/>
      <c r="AK6" s="1">
        <v>270</v>
      </c>
      <c r="AL6" s="1">
        <v>209</v>
      </c>
      <c r="AM6" s="8">
        <v>156</v>
      </c>
      <c r="AN6" s="51">
        <v>111</v>
      </c>
      <c r="AO6" s="52">
        <v>112</v>
      </c>
      <c r="AP6" s="52">
        <v>113</v>
      </c>
      <c r="AQ6" s="52">
        <v>114</v>
      </c>
      <c r="AR6" s="52">
        <v>115</v>
      </c>
      <c r="AS6" s="52">
        <v>116</v>
      </c>
      <c r="AT6" s="52">
        <v>117</v>
      </c>
      <c r="AU6" s="52">
        <v>118</v>
      </c>
      <c r="AV6" s="52">
        <v>119</v>
      </c>
      <c r="AW6" s="52">
        <v>120</v>
      </c>
      <c r="AX6" s="52">
        <v>121</v>
      </c>
      <c r="AY6" s="61">
        <v>122</v>
      </c>
      <c r="AZ6" s="1">
        <v>171</v>
      </c>
      <c r="BA6" s="1">
        <v>228</v>
      </c>
      <c r="BB6" s="1">
        <v>293</v>
      </c>
    </row>
    <row r="7" spans="5:54" ht="29" customHeight="1" x14ac:dyDescent="0.2">
      <c r="E7" s="1">
        <v>57</v>
      </c>
      <c r="G7" s="1">
        <v>64</v>
      </c>
      <c r="J7" s="1">
        <v>57</v>
      </c>
      <c r="K7" s="1">
        <f t="shared" ref="K7:K16" si="0">K6+J7</f>
        <v>281</v>
      </c>
      <c r="O7" s="1">
        <v>57</v>
      </c>
      <c r="P7" s="1">
        <f t="shared" ref="P7:P16" si="1">O7-O6</f>
        <v>-34</v>
      </c>
      <c r="R7" s="65">
        <v>109</v>
      </c>
      <c r="S7" s="1">
        <v>72</v>
      </c>
      <c r="T7" s="64">
        <v>43</v>
      </c>
      <c r="U7" s="1">
        <v>44</v>
      </c>
      <c r="V7" s="1">
        <v>45</v>
      </c>
      <c r="W7" s="1">
        <v>46</v>
      </c>
      <c r="X7" s="66">
        <v>47</v>
      </c>
      <c r="Y7" s="1">
        <v>48</v>
      </c>
      <c r="Z7" s="1">
        <v>49</v>
      </c>
      <c r="AA7" s="1">
        <v>50</v>
      </c>
      <c r="AB7" s="65">
        <v>83</v>
      </c>
      <c r="AC7" s="1">
        <v>124</v>
      </c>
      <c r="AD7" s="5"/>
      <c r="AE7" s="5"/>
      <c r="AF7" s="5"/>
      <c r="AG7" s="5"/>
      <c r="AH7" s="5"/>
      <c r="AK7" s="1">
        <v>269</v>
      </c>
      <c r="AL7" s="1">
        <v>208</v>
      </c>
      <c r="AM7" s="8">
        <v>155</v>
      </c>
      <c r="AN7" s="53">
        <v>110</v>
      </c>
      <c r="AO7" s="54">
        <v>73</v>
      </c>
      <c r="AP7" s="17">
        <v>74</v>
      </c>
      <c r="AQ7" s="17">
        <v>75</v>
      </c>
      <c r="AR7" s="17">
        <v>76</v>
      </c>
      <c r="AS7" s="17">
        <v>77</v>
      </c>
      <c r="AT7" s="17">
        <v>78</v>
      </c>
      <c r="AU7" s="17">
        <v>79</v>
      </c>
      <c r="AV7" s="17">
        <v>80</v>
      </c>
      <c r="AW7" s="17">
        <v>81</v>
      </c>
      <c r="AX7" s="60">
        <v>82</v>
      </c>
      <c r="AY7" s="55">
        <v>123</v>
      </c>
      <c r="AZ7" s="1">
        <v>172</v>
      </c>
      <c r="BA7" s="1">
        <v>229</v>
      </c>
      <c r="BB7" s="1">
        <v>294</v>
      </c>
    </row>
    <row r="8" spans="5:54" ht="29" customHeight="1" x14ac:dyDescent="0.2">
      <c r="E8" s="1">
        <v>31</v>
      </c>
      <c r="G8" s="1">
        <v>36</v>
      </c>
      <c r="J8" s="1">
        <v>31</v>
      </c>
      <c r="K8" s="1">
        <f t="shared" si="0"/>
        <v>312</v>
      </c>
      <c r="O8" s="1">
        <v>31</v>
      </c>
      <c r="P8" s="1">
        <f t="shared" si="1"/>
        <v>-26</v>
      </c>
      <c r="R8" s="1">
        <v>108</v>
      </c>
      <c r="S8" s="66">
        <v>71</v>
      </c>
      <c r="T8" s="1">
        <v>42</v>
      </c>
      <c r="U8" s="2">
        <v>21</v>
      </c>
      <c r="V8" s="1">
        <v>22</v>
      </c>
      <c r="W8" s="65">
        <v>23</v>
      </c>
      <c r="X8" s="1">
        <v>24</v>
      </c>
      <c r="Y8" s="1">
        <v>25</v>
      </c>
      <c r="Z8" s="1">
        <v>26</v>
      </c>
      <c r="AA8" s="1">
        <v>51</v>
      </c>
      <c r="AB8" s="1">
        <v>84</v>
      </c>
      <c r="AC8" s="1">
        <v>125</v>
      </c>
      <c r="AD8" s="5"/>
      <c r="AE8" s="5"/>
      <c r="AF8" s="5"/>
      <c r="AG8" s="5"/>
      <c r="AH8" s="5"/>
      <c r="AK8" s="1">
        <v>268</v>
      </c>
      <c r="AL8" s="1">
        <v>207</v>
      </c>
      <c r="AM8" s="8">
        <v>154</v>
      </c>
      <c r="AN8" s="53">
        <v>109</v>
      </c>
      <c r="AO8" s="17">
        <v>72</v>
      </c>
      <c r="AP8" s="54">
        <v>43</v>
      </c>
      <c r="AQ8" s="17">
        <v>44</v>
      </c>
      <c r="AR8" s="17">
        <v>45</v>
      </c>
      <c r="AS8" s="17">
        <v>46</v>
      </c>
      <c r="AT8" s="56">
        <v>47</v>
      </c>
      <c r="AU8" s="17">
        <v>48</v>
      </c>
      <c r="AV8" s="17">
        <v>49</v>
      </c>
      <c r="AW8" s="60">
        <v>50</v>
      </c>
      <c r="AX8" s="17">
        <v>83</v>
      </c>
      <c r="AY8" s="55">
        <v>124</v>
      </c>
      <c r="AZ8" s="1">
        <v>173</v>
      </c>
      <c r="BA8" s="1">
        <v>230</v>
      </c>
      <c r="BB8" s="1">
        <v>295</v>
      </c>
    </row>
    <row r="9" spans="5:54" ht="29" customHeight="1" x14ac:dyDescent="0.2">
      <c r="E9" s="1">
        <v>13</v>
      </c>
      <c r="G9" s="1">
        <v>16</v>
      </c>
      <c r="J9" s="1">
        <v>13</v>
      </c>
      <c r="K9" s="1">
        <f t="shared" si="0"/>
        <v>325</v>
      </c>
      <c r="O9" s="1">
        <v>13</v>
      </c>
      <c r="P9" s="1">
        <f t="shared" si="1"/>
        <v>-18</v>
      </c>
      <c r="R9" s="65">
        <v>107</v>
      </c>
      <c r="S9" s="1">
        <v>70</v>
      </c>
      <c r="T9" s="65">
        <v>41</v>
      </c>
      <c r="U9" s="1">
        <v>20</v>
      </c>
      <c r="V9" s="64">
        <v>7</v>
      </c>
      <c r="W9" s="1">
        <v>8</v>
      </c>
      <c r="X9" s="1">
        <v>9</v>
      </c>
      <c r="Y9" s="1">
        <v>10</v>
      </c>
      <c r="Z9" s="1">
        <v>27</v>
      </c>
      <c r="AA9" s="1">
        <v>52</v>
      </c>
      <c r="AB9" s="1">
        <v>85</v>
      </c>
      <c r="AC9" s="1">
        <v>126</v>
      </c>
      <c r="AD9" s="5"/>
      <c r="AE9" s="26">
        <v>7</v>
      </c>
      <c r="AF9" s="8">
        <v>8</v>
      </c>
      <c r="AG9" s="8">
        <v>9</v>
      </c>
      <c r="AH9" s="8">
        <v>10</v>
      </c>
      <c r="AK9" s="1">
        <v>267</v>
      </c>
      <c r="AL9" s="1">
        <v>206</v>
      </c>
      <c r="AM9" s="8">
        <v>153</v>
      </c>
      <c r="AN9" s="53">
        <v>108</v>
      </c>
      <c r="AO9" s="56">
        <v>71</v>
      </c>
      <c r="AP9" s="17">
        <v>42</v>
      </c>
      <c r="AQ9" s="54">
        <v>21</v>
      </c>
      <c r="AR9" s="17">
        <v>22</v>
      </c>
      <c r="AS9" s="17">
        <v>23</v>
      </c>
      <c r="AT9" s="17">
        <v>24</v>
      </c>
      <c r="AU9" s="17">
        <v>25</v>
      </c>
      <c r="AV9" s="60">
        <v>26</v>
      </c>
      <c r="AW9" s="17">
        <v>51</v>
      </c>
      <c r="AX9" s="17">
        <v>84</v>
      </c>
      <c r="AY9" s="55">
        <v>125</v>
      </c>
      <c r="AZ9" s="1">
        <v>174</v>
      </c>
      <c r="BA9" s="1">
        <v>231</v>
      </c>
      <c r="BB9" s="1">
        <v>296</v>
      </c>
    </row>
    <row r="10" spans="5:54" ht="29" customHeight="1" x14ac:dyDescent="0.2">
      <c r="E10" s="1">
        <v>3</v>
      </c>
      <c r="G10" s="1">
        <v>4</v>
      </c>
      <c r="J10" s="1">
        <v>3</v>
      </c>
      <c r="K10" s="1">
        <f t="shared" si="0"/>
        <v>328</v>
      </c>
      <c r="O10" s="1">
        <v>3</v>
      </c>
      <c r="P10" s="1">
        <f t="shared" si="1"/>
        <v>-10</v>
      </c>
      <c r="R10" s="1">
        <v>106</v>
      </c>
      <c r="S10" s="1">
        <v>69</v>
      </c>
      <c r="T10" s="1">
        <v>40</v>
      </c>
      <c r="U10" s="65">
        <v>19</v>
      </c>
      <c r="V10" s="1">
        <v>6</v>
      </c>
      <c r="W10" s="64">
        <v>1</v>
      </c>
      <c r="X10" s="65">
        <v>2</v>
      </c>
      <c r="Y10" s="66">
        <v>11</v>
      </c>
      <c r="Z10" s="1">
        <v>28</v>
      </c>
      <c r="AA10" s="65">
        <v>53</v>
      </c>
      <c r="AB10" s="1">
        <v>86</v>
      </c>
      <c r="AC10" s="65">
        <v>127</v>
      </c>
      <c r="AD10" s="5"/>
      <c r="AE10" s="8">
        <v>6</v>
      </c>
      <c r="AF10" s="26">
        <v>1</v>
      </c>
      <c r="AG10" s="8">
        <v>2</v>
      </c>
      <c r="AH10" s="5">
        <v>11</v>
      </c>
      <c r="AK10" s="1">
        <v>266</v>
      </c>
      <c r="AL10" s="1">
        <v>205</v>
      </c>
      <c r="AM10" s="8">
        <v>152</v>
      </c>
      <c r="AN10" s="53">
        <v>107</v>
      </c>
      <c r="AO10" s="17">
        <v>70</v>
      </c>
      <c r="AP10" s="17">
        <v>41</v>
      </c>
      <c r="AQ10" s="17">
        <v>20</v>
      </c>
      <c r="AR10" s="54">
        <v>7</v>
      </c>
      <c r="AS10" s="17">
        <v>8</v>
      </c>
      <c r="AT10" s="17">
        <v>9</v>
      </c>
      <c r="AU10" s="60">
        <v>10</v>
      </c>
      <c r="AV10" s="17">
        <v>27</v>
      </c>
      <c r="AW10" s="17">
        <v>52</v>
      </c>
      <c r="AX10" s="17">
        <v>85</v>
      </c>
      <c r="AY10" s="55">
        <v>126</v>
      </c>
      <c r="AZ10" s="1">
        <v>175</v>
      </c>
      <c r="BA10" s="1">
        <v>232</v>
      </c>
      <c r="BB10" s="1">
        <v>297</v>
      </c>
    </row>
    <row r="11" spans="5:54" ht="29" customHeight="1" x14ac:dyDescent="0.2">
      <c r="E11" s="1">
        <v>1</v>
      </c>
      <c r="G11" s="1">
        <v>2</v>
      </c>
      <c r="J11" s="1">
        <v>1</v>
      </c>
      <c r="K11" s="1">
        <f t="shared" si="0"/>
        <v>329</v>
      </c>
      <c r="O11" s="1">
        <v>1</v>
      </c>
      <c r="P11" s="1">
        <f t="shared" si="1"/>
        <v>-2</v>
      </c>
      <c r="R11" s="1">
        <v>105</v>
      </c>
      <c r="S11" s="1">
        <v>68</v>
      </c>
      <c r="T11" s="1">
        <v>39</v>
      </c>
      <c r="U11" s="1">
        <v>18</v>
      </c>
      <c r="V11" s="65">
        <v>5</v>
      </c>
      <c r="W11" s="1">
        <v>4</v>
      </c>
      <c r="X11" s="64">
        <v>3</v>
      </c>
      <c r="Y11" s="1">
        <v>12</v>
      </c>
      <c r="Z11" s="66">
        <v>29</v>
      </c>
      <c r="AA11" s="1">
        <v>54</v>
      </c>
      <c r="AB11" s="1">
        <v>87</v>
      </c>
      <c r="AC11" s="1">
        <v>128</v>
      </c>
      <c r="AD11" s="5"/>
      <c r="AE11" s="8">
        <v>5</v>
      </c>
      <c r="AF11" s="8">
        <v>4</v>
      </c>
      <c r="AG11" s="26">
        <v>3</v>
      </c>
      <c r="AH11" s="8">
        <v>12</v>
      </c>
      <c r="AK11" s="1">
        <v>265</v>
      </c>
      <c r="AL11" s="1">
        <v>204</v>
      </c>
      <c r="AM11" s="8">
        <v>151</v>
      </c>
      <c r="AN11" s="53">
        <v>106</v>
      </c>
      <c r="AO11" s="17">
        <v>69</v>
      </c>
      <c r="AP11" s="17">
        <v>40</v>
      </c>
      <c r="AQ11" s="17">
        <v>19</v>
      </c>
      <c r="AR11" s="17">
        <v>6</v>
      </c>
      <c r="AS11" s="54">
        <v>1</v>
      </c>
      <c r="AT11" s="60">
        <v>2</v>
      </c>
      <c r="AU11" s="56">
        <v>11</v>
      </c>
      <c r="AV11" s="17">
        <v>28</v>
      </c>
      <c r="AW11" s="17">
        <v>53</v>
      </c>
      <c r="AX11" s="17">
        <v>86</v>
      </c>
      <c r="AY11" s="55">
        <v>127</v>
      </c>
      <c r="AZ11" s="1">
        <v>176</v>
      </c>
      <c r="BA11" s="1">
        <v>233</v>
      </c>
      <c r="BB11" s="1">
        <v>298</v>
      </c>
    </row>
    <row r="12" spans="5:54" ht="29" customHeight="1" x14ac:dyDescent="0.2">
      <c r="E12" s="1">
        <v>7</v>
      </c>
      <c r="G12" s="1">
        <v>10</v>
      </c>
      <c r="J12" s="1">
        <v>7</v>
      </c>
      <c r="K12" s="1">
        <f t="shared" si="0"/>
        <v>336</v>
      </c>
      <c r="O12" s="1">
        <v>7</v>
      </c>
      <c r="P12" s="1">
        <f t="shared" si="1"/>
        <v>6</v>
      </c>
      <c r="R12" s="1">
        <v>104</v>
      </c>
      <c r="S12" s="65">
        <v>67</v>
      </c>
      <c r="T12" s="1">
        <v>38</v>
      </c>
      <c r="U12" s="66">
        <v>17</v>
      </c>
      <c r="V12" s="1">
        <v>16</v>
      </c>
      <c r="W12" s="1">
        <v>15</v>
      </c>
      <c r="X12" s="1">
        <v>14</v>
      </c>
      <c r="Y12" s="64">
        <v>13</v>
      </c>
      <c r="Z12" s="1">
        <v>30</v>
      </c>
      <c r="AA12" s="1">
        <v>55</v>
      </c>
      <c r="AB12" s="1">
        <v>88</v>
      </c>
      <c r="AC12" s="1">
        <v>129</v>
      </c>
      <c r="AD12" s="5"/>
      <c r="AE12" s="8">
        <v>16</v>
      </c>
      <c r="AF12" s="8">
        <v>15</v>
      </c>
      <c r="AG12" s="8">
        <v>14</v>
      </c>
      <c r="AH12" s="26">
        <v>13</v>
      </c>
      <c r="AK12" s="1">
        <v>264</v>
      </c>
      <c r="AL12" s="1">
        <v>203</v>
      </c>
      <c r="AM12" s="8">
        <v>150</v>
      </c>
      <c r="AN12" s="53">
        <v>105</v>
      </c>
      <c r="AO12" s="17">
        <v>68</v>
      </c>
      <c r="AP12" s="17">
        <v>39</v>
      </c>
      <c r="AQ12" s="17">
        <v>18</v>
      </c>
      <c r="AR12" s="17">
        <v>5</v>
      </c>
      <c r="AS12" s="60">
        <v>4</v>
      </c>
      <c r="AT12" s="54">
        <v>3</v>
      </c>
      <c r="AU12" s="17">
        <v>12</v>
      </c>
      <c r="AV12" s="56">
        <v>29</v>
      </c>
      <c r="AW12" s="17">
        <v>54</v>
      </c>
      <c r="AX12" s="17">
        <v>87</v>
      </c>
      <c r="AY12" s="55">
        <v>128</v>
      </c>
      <c r="AZ12" s="1">
        <v>177</v>
      </c>
      <c r="BA12" s="1">
        <v>234</v>
      </c>
      <c r="BB12" s="1">
        <v>299</v>
      </c>
    </row>
    <row r="13" spans="5:54" ht="29" customHeight="1" x14ac:dyDescent="0.2">
      <c r="E13" s="1">
        <v>21</v>
      </c>
      <c r="G13" s="1">
        <v>26</v>
      </c>
      <c r="J13" s="1">
        <v>21</v>
      </c>
      <c r="K13" s="1">
        <f t="shared" si="0"/>
        <v>357</v>
      </c>
      <c r="O13" s="1">
        <v>21</v>
      </c>
      <c r="P13" s="1">
        <f t="shared" si="1"/>
        <v>14</v>
      </c>
      <c r="R13" s="1">
        <v>103</v>
      </c>
      <c r="S13" s="1">
        <v>66</v>
      </c>
      <c r="T13" s="65">
        <v>37</v>
      </c>
      <c r="U13" s="1">
        <v>36</v>
      </c>
      <c r="V13" s="1">
        <v>35</v>
      </c>
      <c r="W13" s="1">
        <v>34</v>
      </c>
      <c r="X13" s="1">
        <v>33</v>
      </c>
      <c r="Y13" s="1">
        <v>32</v>
      </c>
      <c r="Z13" s="64">
        <v>31</v>
      </c>
      <c r="AA13" s="1">
        <v>56</v>
      </c>
      <c r="AB13" s="65">
        <v>89</v>
      </c>
      <c r="AC13" s="1">
        <v>130</v>
      </c>
      <c r="AD13" s="5"/>
      <c r="AF13" s="5"/>
      <c r="AG13" s="5"/>
      <c r="AH13" s="5"/>
      <c r="AK13" s="1">
        <v>263</v>
      </c>
      <c r="AL13" s="1">
        <v>202</v>
      </c>
      <c r="AM13" s="8">
        <v>149</v>
      </c>
      <c r="AN13" s="53">
        <v>104</v>
      </c>
      <c r="AO13" s="17">
        <v>67</v>
      </c>
      <c r="AP13" s="17">
        <v>38</v>
      </c>
      <c r="AQ13" s="56">
        <v>17</v>
      </c>
      <c r="AR13" s="60">
        <v>16</v>
      </c>
      <c r="AS13" s="17">
        <v>15</v>
      </c>
      <c r="AT13" s="17">
        <v>14</v>
      </c>
      <c r="AU13" s="54">
        <v>13</v>
      </c>
      <c r="AV13" s="17">
        <v>30</v>
      </c>
      <c r="AW13" s="17">
        <v>55</v>
      </c>
      <c r="AX13" s="17">
        <v>88</v>
      </c>
      <c r="AY13" s="55">
        <v>129</v>
      </c>
      <c r="AZ13" s="1">
        <v>178</v>
      </c>
      <c r="BA13" s="1">
        <v>235</v>
      </c>
      <c r="BB13" s="1">
        <v>300</v>
      </c>
    </row>
    <row r="14" spans="5:54" ht="29" customHeight="1" x14ac:dyDescent="0.2">
      <c r="E14" s="1">
        <v>43</v>
      </c>
      <c r="G14" s="1">
        <v>50</v>
      </c>
      <c r="J14" s="1">
        <v>43</v>
      </c>
      <c r="K14" s="1">
        <f t="shared" si="0"/>
        <v>400</v>
      </c>
      <c r="O14" s="1">
        <v>43</v>
      </c>
      <c r="P14" s="1">
        <f t="shared" si="1"/>
        <v>22</v>
      </c>
      <c r="R14" s="1">
        <v>102</v>
      </c>
      <c r="S14" s="1">
        <v>65</v>
      </c>
      <c r="T14" s="1">
        <v>64</v>
      </c>
      <c r="U14" s="1">
        <v>63</v>
      </c>
      <c r="V14" s="1">
        <v>62</v>
      </c>
      <c r="W14" s="65">
        <v>61</v>
      </c>
      <c r="X14" s="1">
        <v>60</v>
      </c>
      <c r="Y14" s="65">
        <v>59</v>
      </c>
      <c r="Z14" s="1">
        <v>58</v>
      </c>
      <c r="AA14" s="2">
        <v>57</v>
      </c>
      <c r="AB14" s="1">
        <v>90</v>
      </c>
      <c r="AC14" s="65">
        <v>131</v>
      </c>
      <c r="AD14" s="5"/>
      <c r="AF14" s="5"/>
      <c r="AG14" s="5"/>
      <c r="AH14" s="5"/>
      <c r="AK14" s="1">
        <v>262</v>
      </c>
      <c r="AL14" s="1">
        <v>201</v>
      </c>
      <c r="AM14" s="8">
        <v>148</v>
      </c>
      <c r="AN14" s="53">
        <v>103</v>
      </c>
      <c r="AO14" s="17">
        <v>66</v>
      </c>
      <c r="AP14" s="17">
        <v>37</v>
      </c>
      <c r="AQ14" s="60">
        <v>36</v>
      </c>
      <c r="AR14" s="17">
        <v>35</v>
      </c>
      <c r="AS14" s="17">
        <v>34</v>
      </c>
      <c r="AT14" s="17">
        <v>33</v>
      </c>
      <c r="AU14" s="17">
        <v>32</v>
      </c>
      <c r="AV14" s="54">
        <v>31</v>
      </c>
      <c r="AW14" s="17">
        <v>56</v>
      </c>
      <c r="AX14" s="17">
        <v>89</v>
      </c>
      <c r="AY14" s="55">
        <v>130</v>
      </c>
      <c r="AZ14" s="1">
        <v>179</v>
      </c>
      <c r="BA14" s="1">
        <v>236</v>
      </c>
      <c r="BB14" s="1">
        <v>301</v>
      </c>
    </row>
    <row r="15" spans="5:54" ht="28" customHeight="1" x14ac:dyDescent="0.2">
      <c r="E15" s="1">
        <v>73</v>
      </c>
      <c r="G15" s="1">
        <v>82</v>
      </c>
      <c r="J15" s="1">
        <v>73</v>
      </c>
      <c r="K15" s="1">
        <f t="shared" si="0"/>
        <v>473</v>
      </c>
      <c r="O15" s="1">
        <v>73</v>
      </c>
      <c r="P15" s="1">
        <f t="shared" si="1"/>
        <v>30</v>
      </c>
      <c r="R15" s="66">
        <v>101</v>
      </c>
      <c r="S15" s="1">
        <v>100</v>
      </c>
      <c r="T15" s="1">
        <v>99</v>
      </c>
      <c r="U15" s="1">
        <v>98</v>
      </c>
      <c r="V15" s="65">
        <v>97</v>
      </c>
      <c r="W15" s="1">
        <v>96</v>
      </c>
      <c r="X15" s="1">
        <v>95</v>
      </c>
      <c r="Y15" s="1">
        <v>94</v>
      </c>
      <c r="Z15" s="1">
        <v>93</v>
      </c>
      <c r="AA15" s="1">
        <v>92</v>
      </c>
      <c r="AB15" s="2">
        <v>91</v>
      </c>
      <c r="AC15" s="1">
        <v>132</v>
      </c>
      <c r="AD15" s="5"/>
      <c r="AF15" s="5"/>
      <c r="AG15" s="5"/>
      <c r="AH15" s="5"/>
      <c r="AK15" s="1">
        <v>261</v>
      </c>
      <c r="AL15" s="1">
        <v>200</v>
      </c>
      <c r="AM15" s="8">
        <v>147</v>
      </c>
      <c r="AN15" s="53">
        <v>102</v>
      </c>
      <c r="AO15" s="17">
        <v>65</v>
      </c>
      <c r="AP15" s="60">
        <v>64</v>
      </c>
      <c r="AQ15" s="17">
        <v>63</v>
      </c>
      <c r="AR15" s="17">
        <v>62</v>
      </c>
      <c r="AS15" s="17">
        <v>61</v>
      </c>
      <c r="AT15" s="17">
        <v>60</v>
      </c>
      <c r="AU15" s="17">
        <v>59</v>
      </c>
      <c r="AV15" s="17">
        <v>58</v>
      </c>
      <c r="AW15" s="54">
        <v>57</v>
      </c>
      <c r="AX15" s="17">
        <v>90</v>
      </c>
      <c r="AY15" s="55">
        <v>131</v>
      </c>
      <c r="AZ15" s="1">
        <v>180</v>
      </c>
      <c r="BA15" s="1">
        <v>237</v>
      </c>
      <c r="BB15" s="1">
        <v>302</v>
      </c>
    </row>
    <row r="16" spans="5:54" ht="29" customHeight="1" x14ac:dyDescent="0.2">
      <c r="E16" s="1" t="s">
        <v>12</v>
      </c>
      <c r="G16" s="1" t="s">
        <v>13</v>
      </c>
      <c r="J16" s="1">
        <v>111</v>
      </c>
      <c r="K16" s="1">
        <f t="shared" si="0"/>
        <v>584</v>
      </c>
      <c r="O16" s="1">
        <v>111</v>
      </c>
      <c r="P16" s="1">
        <f t="shared" si="1"/>
        <v>38</v>
      </c>
      <c r="R16" s="1">
        <v>144</v>
      </c>
      <c r="S16" s="1">
        <v>143</v>
      </c>
      <c r="T16" s="1">
        <v>142</v>
      </c>
      <c r="U16" s="1">
        <v>141</v>
      </c>
      <c r="V16" s="1">
        <v>140</v>
      </c>
      <c r="W16" s="65">
        <v>139</v>
      </c>
      <c r="X16" s="1">
        <v>138</v>
      </c>
      <c r="Y16" s="66">
        <v>137</v>
      </c>
      <c r="Z16" s="1">
        <v>136</v>
      </c>
      <c r="AA16" s="1">
        <v>135</v>
      </c>
      <c r="AB16" s="1">
        <v>134</v>
      </c>
      <c r="AC16" s="2">
        <v>133</v>
      </c>
      <c r="AD16" s="5"/>
      <c r="AE16" s="5"/>
      <c r="AF16" s="5"/>
      <c r="AG16" s="5"/>
      <c r="AH16" s="5"/>
      <c r="AK16" s="1">
        <v>260</v>
      </c>
      <c r="AL16" s="1">
        <v>199</v>
      </c>
      <c r="AM16" s="8">
        <v>14</v>
      </c>
      <c r="AN16" s="57">
        <v>101</v>
      </c>
      <c r="AO16" s="60">
        <v>100</v>
      </c>
      <c r="AP16" s="17">
        <v>99</v>
      </c>
      <c r="AQ16" s="17">
        <v>98</v>
      </c>
      <c r="AR16" s="17">
        <v>97</v>
      </c>
      <c r="AS16" s="17">
        <v>96</v>
      </c>
      <c r="AT16" s="17">
        <v>95</v>
      </c>
      <c r="AU16" s="17">
        <v>94</v>
      </c>
      <c r="AV16" s="17">
        <v>93</v>
      </c>
      <c r="AW16" s="17">
        <v>92</v>
      </c>
      <c r="AX16" s="54">
        <v>91</v>
      </c>
      <c r="AY16" s="55">
        <v>132</v>
      </c>
      <c r="AZ16" s="1">
        <v>181</v>
      </c>
      <c r="BA16" s="1">
        <v>238</v>
      </c>
      <c r="BB16" s="1">
        <v>303</v>
      </c>
    </row>
    <row r="17" spans="2:54" ht="28" customHeight="1" thickBot="1" x14ac:dyDescent="0.25"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>
        <v>4</v>
      </c>
      <c r="J17" s="1" t="s">
        <v>8</v>
      </c>
      <c r="K17" s="1" t="s">
        <v>9</v>
      </c>
      <c r="L17" s="1" t="s">
        <v>10</v>
      </c>
      <c r="M17" s="1" t="s">
        <v>11</v>
      </c>
      <c r="R17" s="210" t="s">
        <v>81</v>
      </c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K17" s="1">
        <v>259</v>
      </c>
      <c r="AL17" s="1">
        <v>198</v>
      </c>
      <c r="AM17" s="8">
        <v>145</v>
      </c>
      <c r="AN17" s="62">
        <v>144</v>
      </c>
      <c r="AO17" s="9">
        <v>143</v>
      </c>
      <c r="AP17" s="9">
        <v>142</v>
      </c>
      <c r="AQ17" s="9">
        <v>141</v>
      </c>
      <c r="AR17" s="9">
        <v>140</v>
      </c>
      <c r="AS17" s="9">
        <v>139</v>
      </c>
      <c r="AT17" s="9">
        <v>138</v>
      </c>
      <c r="AU17" s="58">
        <v>137</v>
      </c>
      <c r="AV17" s="9">
        <v>136</v>
      </c>
      <c r="AW17" s="9">
        <v>135</v>
      </c>
      <c r="AX17" s="9">
        <v>134</v>
      </c>
      <c r="AY17" s="59">
        <v>133</v>
      </c>
      <c r="AZ17" s="1">
        <v>182</v>
      </c>
      <c r="BA17" s="1">
        <v>239</v>
      </c>
      <c r="BB17" s="1">
        <v>304</v>
      </c>
    </row>
    <row r="18" spans="2:54" ht="28" customHeight="1" x14ac:dyDescent="0.2">
      <c r="D18" s="1" t="s">
        <v>14</v>
      </c>
      <c r="E18" s="1" t="s">
        <v>15</v>
      </c>
      <c r="AK18" s="1">
        <v>258</v>
      </c>
      <c r="AL18" s="1">
        <v>197</v>
      </c>
      <c r="AM18" s="1">
        <v>196</v>
      </c>
      <c r="AN18" s="1">
        <v>195</v>
      </c>
      <c r="AO18" s="1">
        <v>194</v>
      </c>
      <c r="AP18" s="1">
        <v>193</v>
      </c>
      <c r="AQ18" s="1">
        <v>192</v>
      </c>
      <c r="AR18" s="1">
        <v>191</v>
      </c>
      <c r="AS18" s="1">
        <v>190</v>
      </c>
      <c r="AT18" s="1">
        <v>189</v>
      </c>
      <c r="AU18" s="1">
        <v>188</v>
      </c>
      <c r="AV18" s="1">
        <v>187</v>
      </c>
      <c r="AW18" s="1">
        <v>186</v>
      </c>
      <c r="AX18" s="1">
        <v>185</v>
      </c>
      <c r="AY18" s="1">
        <v>184</v>
      </c>
      <c r="AZ18" s="12">
        <v>183</v>
      </c>
      <c r="BA18" s="1">
        <v>240</v>
      </c>
      <c r="BB18" s="1">
        <v>305</v>
      </c>
    </row>
    <row r="19" spans="2:54" ht="20" customHeight="1" x14ac:dyDescent="0.2">
      <c r="B19" s="1" t="s">
        <v>12</v>
      </c>
      <c r="C19" s="1">
        <v>192</v>
      </c>
      <c r="D19" s="1">
        <v>2</v>
      </c>
      <c r="E19" s="1">
        <v>3</v>
      </c>
      <c r="H19" s="1" t="s">
        <v>13</v>
      </c>
      <c r="I19" s="1">
        <v>216</v>
      </c>
      <c r="J19" s="1">
        <v>2</v>
      </c>
      <c r="K19" s="1">
        <v>3</v>
      </c>
      <c r="P19" s="210" t="s">
        <v>112</v>
      </c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K19" s="1">
        <v>257</v>
      </c>
      <c r="AL19" s="1">
        <v>256</v>
      </c>
      <c r="AM19" s="1">
        <v>255</v>
      </c>
      <c r="AN19" s="1">
        <v>254</v>
      </c>
      <c r="AO19" s="1">
        <v>253</v>
      </c>
      <c r="AP19" s="1">
        <v>252</v>
      </c>
      <c r="AQ19" s="1">
        <v>251</v>
      </c>
      <c r="AR19" s="1">
        <v>250</v>
      </c>
      <c r="AS19" s="1">
        <v>249</v>
      </c>
      <c r="AT19" s="1">
        <v>248</v>
      </c>
      <c r="AU19" s="1">
        <v>247</v>
      </c>
      <c r="AV19" s="1">
        <v>246</v>
      </c>
      <c r="AW19" s="1">
        <v>245</v>
      </c>
      <c r="AX19" s="1">
        <v>244</v>
      </c>
      <c r="AY19" s="1">
        <v>243</v>
      </c>
      <c r="AZ19" s="1">
        <v>242</v>
      </c>
      <c r="BA19" s="12">
        <v>241</v>
      </c>
      <c r="BB19" s="1">
        <v>306</v>
      </c>
    </row>
    <row r="20" spans="2:54" ht="20" customHeight="1" x14ac:dyDescent="0.2">
      <c r="C20" s="1">
        <v>104</v>
      </c>
      <c r="D20" s="1">
        <v>2</v>
      </c>
      <c r="E20" s="1">
        <v>13</v>
      </c>
      <c r="I20" s="1">
        <v>210</v>
      </c>
      <c r="J20" s="1">
        <v>2</v>
      </c>
      <c r="K20" s="1">
        <v>3</v>
      </c>
      <c r="L20" s="1">
        <v>5</v>
      </c>
      <c r="M20" s="1">
        <v>7</v>
      </c>
      <c r="P20" s="210" t="s">
        <v>29</v>
      </c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K20" s="1">
        <v>324</v>
      </c>
      <c r="AL20" s="1">
        <v>323</v>
      </c>
      <c r="AM20" s="1">
        <v>322</v>
      </c>
      <c r="AN20" s="1">
        <v>321</v>
      </c>
      <c r="AO20" s="1">
        <v>320</v>
      </c>
      <c r="AP20" s="1">
        <v>319</v>
      </c>
      <c r="AQ20" s="1">
        <v>318</v>
      </c>
      <c r="AR20" s="1">
        <v>317</v>
      </c>
      <c r="AS20" s="1">
        <v>316</v>
      </c>
      <c r="AT20" s="1">
        <v>315</v>
      </c>
      <c r="AU20" s="1">
        <v>314</v>
      </c>
      <c r="AV20" s="1">
        <v>313</v>
      </c>
      <c r="AW20" s="1">
        <v>312</v>
      </c>
      <c r="AX20" s="1">
        <v>311</v>
      </c>
      <c r="AY20" s="1">
        <v>310</v>
      </c>
      <c r="AZ20" s="1">
        <v>309</v>
      </c>
      <c r="BA20" s="1">
        <v>308</v>
      </c>
      <c r="BB20" s="12">
        <v>307</v>
      </c>
    </row>
    <row r="21" spans="2:54" ht="20" customHeight="1" x14ac:dyDescent="0.2">
      <c r="C21" s="1">
        <v>48</v>
      </c>
      <c r="D21" s="1">
        <v>2</v>
      </c>
      <c r="E21" s="1">
        <v>3</v>
      </c>
      <c r="I21" s="1">
        <v>58</v>
      </c>
      <c r="J21" s="1">
        <v>2</v>
      </c>
      <c r="K21" s="1">
        <v>29</v>
      </c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</row>
    <row r="22" spans="2:54" ht="20" customHeight="1" x14ac:dyDescent="0.2">
      <c r="C22" s="1">
        <v>24</v>
      </c>
      <c r="D22" s="1">
        <v>2</v>
      </c>
      <c r="E22" s="1">
        <v>3</v>
      </c>
      <c r="I22" s="1">
        <v>32</v>
      </c>
      <c r="J22" s="1">
        <v>2</v>
      </c>
      <c r="R22" s="1">
        <v>1</v>
      </c>
      <c r="S22" s="1">
        <v>3</v>
      </c>
      <c r="T22" s="1">
        <v>7</v>
      </c>
      <c r="U22" s="1">
        <v>13</v>
      </c>
      <c r="V22" s="1">
        <v>21</v>
      </c>
      <c r="W22" s="1">
        <v>31</v>
      </c>
      <c r="X22" s="1">
        <v>43</v>
      </c>
      <c r="Y22" s="1">
        <v>57</v>
      </c>
      <c r="Z22" s="1">
        <v>73</v>
      </c>
      <c r="AA22" s="1">
        <v>91</v>
      </c>
      <c r="AB22" s="1">
        <v>111</v>
      </c>
      <c r="AC22" s="1">
        <v>133</v>
      </c>
    </row>
    <row r="23" spans="2:54" ht="20" customHeight="1" x14ac:dyDescent="0.2">
      <c r="C23" s="1">
        <v>32</v>
      </c>
      <c r="D23" s="1">
        <v>2</v>
      </c>
      <c r="I23" s="1">
        <v>42</v>
      </c>
      <c r="J23" s="1">
        <v>2</v>
      </c>
      <c r="K23" s="1">
        <v>3</v>
      </c>
      <c r="L23" s="1">
        <v>7</v>
      </c>
      <c r="P23" s="1" t="s">
        <v>18</v>
      </c>
      <c r="S23" s="1">
        <f>S22-R22</f>
        <v>2</v>
      </c>
      <c r="T23" s="46">
        <f t="shared" ref="T23:AC23" si="2">T22-S22</f>
        <v>4</v>
      </c>
      <c r="U23" s="46">
        <f t="shared" si="2"/>
        <v>6</v>
      </c>
      <c r="V23" s="46">
        <f t="shared" si="2"/>
        <v>8</v>
      </c>
      <c r="W23" s="46">
        <f t="shared" si="2"/>
        <v>10</v>
      </c>
      <c r="X23" s="46">
        <f t="shared" si="2"/>
        <v>12</v>
      </c>
      <c r="Y23" s="46">
        <f t="shared" si="2"/>
        <v>14</v>
      </c>
      <c r="Z23" s="46">
        <f t="shared" si="2"/>
        <v>16</v>
      </c>
      <c r="AA23" s="46">
        <f t="shared" si="2"/>
        <v>18</v>
      </c>
      <c r="AB23" s="46">
        <f t="shared" si="2"/>
        <v>20</v>
      </c>
      <c r="AC23" s="46">
        <f t="shared" si="2"/>
        <v>22</v>
      </c>
      <c r="AN23" s="1">
        <v>133</v>
      </c>
      <c r="AO23" s="1">
        <v>100</v>
      </c>
      <c r="AP23" s="1">
        <v>64</v>
      </c>
      <c r="AQ23" s="1">
        <v>36</v>
      </c>
      <c r="AR23" s="1">
        <v>16</v>
      </c>
      <c r="AS23" s="1">
        <v>4</v>
      </c>
      <c r="AT23" s="1">
        <v>2</v>
      </c>
      <c r="AU23" s="1">
        <v>10</v>
      </c>
      <c r="AV23" s="1">
        <v>26</v>
      </c>
      <c r="AW23" s="1">
        <v>50</v>
      </c>
      <c r="AX23" s="1">
        <v>82</v>
      </c>
      <c r="AY23" s="1">
        <v>122</v>
      </c>
    </row>
    <row r="24" spans="2:54" ht="20" customHeight="1" x14ac:dyDescent="0.2">
      <c r="C24" s="1">
        <v>72</v>
      </c>
      <c r="D24" s="1">
        <v>2</v>
      </c>
      <c r="E24" s="1">
        <v>3</v>
      </c>
      <c r="I24" s="1">
        <v>88</v>
      </c>
      <c r="J24" s="1">
        <v>2</v>
      </c>
      <c r="K24" s="1">
        <v>11</v>
      </c>
      <c r="O24" s="1" t="s">
        <v>6</v>
      </c>
      <c r="P24" s="1" t="s">
        <v>102</v>
      </c>
      <c r="R24" s="1">
        <f>R22+S22+T22</f>
        <v>11</v>
      </c>
      <c r="S24" s="46">
        <f t="shared" ref="S24:AA24" si="3">S22+T22+U22</f>
        <v>23</v>
      </c>
      <c r="T24" s="46">
        <f t="shared" si="3"/>
        <v>41</v>
      </c>
      <c r="U24" s="46">
        <f t="shared" si="3"/>
        <v>65</v>
      </c>
      <c r="V24" s="46">
        <f t="shared" si="3"/>
        <v>95</v>
      </c>
      <c r="W24" s="46">
        <f t="shared" si="3"/>
        <v>131</v>
      </c>
      <c r="X24" s="46">
        <f t="shared" si="3"/>
        <v>173</v>
      </c>
      <c r="Y24" s="46">
        <f t="shared" si="3"/>
        <v>221</v>
      </c>
      <c r="Z24" s="46">
        <f t="shared" si="3"/>
        <v>275</v>
      </c>
      <c r="AA24" s="46">
        <f t="shared" si="3"/>
        <v>335</v>
      </c>
    </row>
    <row r="25" spans="2:54" s="1" customFormat="1" ht="20" customHeight="1" x14ac:dyDescent="0.2">
      <c r="C25" s="1">
        <v>144</v>
      </c>
      <c r="D25" s="1">
        <v>2</v>
      </c>
      <c r="E25" s="1">
        <v>3</v>
      </c>
      <c r="I25" s="1">
        <v>168</v>
      </c>
      <c r="J25" s="1">
        <v>2</v>
      </c>
      <c r="K25" s="1">
        <v>3</v>
      </c>
      <c r="L25" s="1">
        <v>7</v>
      </c>
      <c r="P25" s="1" t="s">
        <v>103</v>
      </c>
      <c r="R25" s="1">
        <f>R22+S22+T22+U22</f>
        <v>24</v>
      </c>
      <c r="S25" s="46">
        <f t="shared" ref="S25:Z25" si="4">S22+T22+U22+V22</f>
        <v>44</v>
      </c>
      <c r="T25" s="46">
        <f t="shared" si="4"/>
        <v>72</v>
      </c>
      <c r="U25" s="46">
        <f t="shared" si="4"/>
        <v>108</v>
      </c>
      <c r="V25" s="46">
        <f t="shared" si="4"/>
        <v>152</v>
      </c>
      <c r="W25" s="46">
        <f t="shared" si="4"/>
        <v>204</v>
      </c>
      <c r="X25" s="46">
        <f t="shared" si="4"/>
        <v>264</v>
      </c>
      <c r="Y25" s="46">
        <f t="shared" si="4"/>
        <v>332</v>
      </c>
      <c r="Z25" s="46">
        <f t="shared" si="4"/>
        <v>408</v>
      </c>
      <c r="AB25" s="63" t="s">
        <v>105</v>
      </c>
      <c r="AL25" s="1" t="s">
        <v>6</v>
      </c>
      <c r="AM25" s="1" t="s">
        <v>96</v>
      </c>
      <c r="AN25" s="1">
        <f>AN23+AO23+AP23</f>
        <v>297</v>
      </c>
      <c r="AO25" s="46">
        <f t="shared" ref="AO25:AW25" si="5">AO23+AP23+AQ23</f>
        <v>200</v>
      </c>
      <c r="AP25" s="46">
        <f t="shared" si="5"/>
        <v>116</v>
      </c>
      <c r="AQ25" s="46">
        <f t="shared" si="5"/>
        <v>56</v>
      </c>
      <c r="AR25" s="46">
        <f t="shared" si="5"/>
        <v>22</v>
      </c>
      <c r="AS25" s="46">
        <f t="shared" si="5"/>
        <v>16</v>
      </c>
      <c r="AT25" s="46">
        <f t="shared" si="5"/>
        <v>38</v>
      </c>
      <c r="AU25" s="46">
        <f t="shared" si="5"/>
        <v>86</v>
      </c>
      <c r="AV25" s="46">
        <f t="shared" si="5"/>
        <v>158</v>
      </c>
      <c r="AW25" s="46">
        <f t="shared" si="5"/>
        <v>254</v>
      </c>
    </row>
    <row r="26" spans="2:54" s="46" customFormat="1" ht="20" customHeight="1" x14ac:dyDescent="0.2">
      <c r="P26" s="46" t="s">
        <v>104</v>
      </c>
      <c r="R26" s="46">
        <f>R22+S22+T22+U22+V22</f>
        <v>45</v>
      </c>
      <c r="S26" s="46">
        <f t="shared" ref="S26:Y26" si="6">S22+T22+U22+V22+W22</f>
        <v>75</v>
      </c>
      <c r="T26" s="46">
        <f t="shared" si="6"/>
        <v>115</v>
      </c>
      <c r="U26" s="46">
        <f t="shared" si="6"/>
        <v>165</v>
      </c>
      <c r="V26" s="46">
        <f t="shared" si="6"/>
        <v>225</v>
      </c>
      <c r="W26" s="46">
        <f t="shared" si="6"/>
        <v>295</v>
      </c>
      <c r="X26" s="46">
        <f t="shared" si="6"/>
        <v>375</v>
      </c>
      <c r="Y26" s="46">
        <f t="shared" si="6"/>
        <v>465</v>
      </c>
      <c r="AA26" s="63" t="s">
        <v>105</v>
      </c>
    </row>
    <row r="27" spans="2:54" s="46" customFormat="1" ht="20" customHeight="1" x14ac:dyDescent="0.2">
      <c r="P27" s="46" t="s">
        <v>100</v>
      </c>
      <c r="R27" s="46">
        <f>R22+S22+T22+U22+V22+W22+X22+Y22</f>
        <v>176</v>
      </c>
      <c r="S27" s="46">
        <f t="shared" ref="S27:V27" si="7">S22+T22+U22+V22+W22+X22+Y22+Z22</f>
        <v>248</v>
      </c>
      <c r="T27" s="46">
        <f t="shared" si="7"/>
        <v>336</v>
      </c>
      <c r="U27" s="46">
        <f t="shared" si="7"/>
        <v>440</v>
      </c>
      <c r="V27" s="46">
        <f t="shared" si="7"/>
        <v>560</v>
      </c>
    </row>
    <row r="28" spans="2:54" s="1" customFormat="1" ht="20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M28" s="1" t="s">
        <v>97</v>
      </c>
      <c r="AN28" s="1">
        <f>AN23+AO23+AP23+AQ23+AR23</f>
        <v>349</v>
      </c>
      <c r="AO28" s="46">
        <f t="shared" ref="AO28:AU28" si="8">AO23+AP23+AQ23+AR23+AS23</f>
        <v>220</v>
      </c>
      <c r="AP28" s="46">
        <f t="shared" si="8"/>
        <v>122</v>
      </c>
      <c r="AQ28" s="46">
        <f t="shared" si="8"/>
        <v>68</v>
      </c>
      <c r="AR28" s="46">
        <f t="shared" si="8"/>
        <v>58</v>
      </c>
      <c r="AS28" s="46">
        <f t="shared" si="8"/>
        <v>92</v>
      </c>
      <c r="AT28" s="46">
        <f t="shared" si="8"/>
        <v>170</v>
      </c>
      <c r="AU28" s="46">
        <f t="shared" si="8"/>
        <v>290</v>
      </c>
    </row>
    <row r="29" spans="2:54" s="1" customFormat="1" ht="20" customHeight="1" x14ac:dyDescent="0.2"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I29" s="2">
        <v>3</v>
      </c>
      <c r="J29" s="2" t="s">
        <v>8</v>
      </c>
      <c r="K29" s="2" t="s">
        <v>9</v>
      </c>
      <c r="L29" s="2" t="s">
        <v>10</v>
      </c>
      <c r="M29" s="2" t="s">
        <v>11</v>
      </c>
    </row>
    <row r="30" spans="2:54" s="1" customFormat="1" ht="20" customHeight="1" x14ac:dyDescent="0.2">
      <c r="P30" s="1" t="s">
        <v>20</v>
      </c>
      <c r="T30" s="1" t="s">
        <v>9</v>
      </c>
      <c r="U30" s="1" t="s">
        <v>22</v>
      </c>
      <c r="V30" s="1" t="s">
        <v>23</v>
      </c>
      <c r="W30" s="1" t="s">
        <v>24</v>
      </c>
      <c r="X30" s="1" t="s">
        <v>25</v>
      </c>
      <c r="Y30" s="1">
        <v>10</v>
      </c>
      <c r="Z30" s="1" t="s">
        <v>26</v>
      </c>
    </row>
    <row r="31" spans="2:54" s="1" customFormat="1" ht="20" customHeight="1" thickBot="1" x14ac:dyDescent="0.25">
      <c r="B31" s="2"/>
      <c r="C31" s="2"/>
      <c r="D31" s="2" t="s">
        <v>17</v>
      </c>
      <c r="E31" s="2" t="s">
        <v>16</v>
      </c>
      <c r="O31" s="1" t="s">
        <v>19</v>
      </c>
      <c r="P31" s="1" t="s">
        <v>21</v>
      </c>
      <c r="AC31" s="9">
        <v>11</v>
      </c>
      <c r="AD31" s="9">
        <v>17</v>
      </c>
      <c r="AE31" s="9">
        <v>29</v>
      </c>
      <c r="AF31" s="9">
        <v>47</v>
      </c>
      <c r="AG31" s="9">
        <v>71</v>
      </c>
      <c r="AH31" s="9">
        <v>101</v>
      </c>
      <c r="AI31" s="9">
        <v>137</v>
      </c>
      <c r="AJ31" s="9">
        <v>179</v>
      </c>
      <c r="AK31" s="9">
        <v>227</v>
      </c>
      <c r="AL31" s="9">
        <v>281</v>
      </c>
    </row>
    <row r="32" spans="2:54" s="1" customFormat="1" ht="20" customHeight="1" x14ac:dyDescent="0.2">
      <c r="B32" s="2" t="s">
        <v>12</v>
      </c>
      <c r="C32" s="2">
        <v>281</v>
      </c>
      <c r="D32" s="2">
        <v>60</v>
      </c>
      <c r="E32" s="2" t="s">
        <v>16</v>
      </c>
      <c r="F32" s="1" t="s">
        <v>18</v>
      </c>
      <c r="P32" s="1">
        <v>281</v>
      </c>
      <c r="R32" s="2" t="s">
        <v>18</v>
      </c>
      <c r="T32" s="1">
        <v>281</v>
      </c>
      <c r="U32" s="3" t="s">
        <v>27</v>
      </c>
      <c r="V32" s="1">
        <v>179</v>
      </c>
      <c r="X32" s="1">
        <v>460</v>
      </c>
      <c r="AB32" s="10">
        <v>11</v>
      </c>
      <c r="AC32" s="1">
        <f>AB32+11</f>
        <v>22</v>
      </c>
      <c r="AD32" s="1">
        <f>AB32+17</f>
        <v>28</v>
      </c>
      <c r="AE32" s="1">
        <f>AB32+29</f>
        <v>40</v>
      </c>
      <c r="AF32" s="5">
        <f>AB32+47</f>
        <v>58</v>
      </c>
      <c r="AG32" s="1">
        <f>AB32+71</f>
        <v>82</v>
      </c>
      <c r="AH32" s="1">
        <f>AB32+101</f>
        <v>112</v>
      </c>
      <c r="AI32" s="12">
        <f>AB32+137</f>
        <v>148</v>
      </c>
      <c r="AJ32" s="1">
        <f>AB32+179</f>
        <v>190</v>
      </c>
      <c r="AK32" s="14">
        <f>AB32+227</f>
        <v>238</v>
      </c>
      <c r="AL32" s="1">
        <f>AB32+281</f>
        <v>292</v>
      </c>
    </row>
    <row r="33" spans="2:39" s="1" customFormat="1" ht="20" customHeight="1" x14ac:dyDescent="0.2">
      <c r="B33" s="2"/>
      <c r="C33" s="2">
        <v>179</v>
      </c>
      <c r="D33" s="2">
        <v>41</v>
      </c>
      <c r="E33" s="2" t="s">
        <v>16</v>
      </c>
      <c r="F33" s="1">
        <f>C33-C32</f>
        <v>-102</v>
      </c>
      <c r="P33" s="1">
        <v>227</v>
      </c>
      <c r="R33" s="2">
        <f>P32-P33</f>
        <v>54</v>
      </c>
      <c r="V33" s="1">
        <v>29</v>
      </c>
      <c r="X33" s="1">
        <v>310</v>
      </c>
      <c r="AB33" s="10">
        <v>17</v>
      </c>
      <c r="AD33" s="1">
        <f t="shared" ref="AD33" si="9">AB33+17</f>
        <v>34</v>
      </c>
      <c r="AE33" s="1">
        <f t="shared" ref="AE33:AE34" si="10">AB33+29</f>
        <v>46</v>
      </c>
      <c r="AF33" s="1">
        <f t="shared" ref="AF33:AF35" si="11">AB33+47</f>
        <v>64</v>
      </c>
      <c r="AG33" s="1">
        <f t="shared" ref="AG33:AG36" si="12">AB33+71</f>
        <v>88</v>
      </c>
      <c r="AH33" s="7">
        <f t="shared" ref="AH33:AH37" si="13">AB33+101</f>
        <v>118</v>
      </c>
      <c r="AI33" s="1">
        <f t="shared" ref="AI33:AI38" si="14">AB33+137</f>
        <v>154</v>
      </c>
      <c r="AJ33" s="1">
        <f t="shared" ref="AJ33:AJ39" si="15">AB33+179</f>
        <v>196</v>
      </c>
      <c r="AK33" s="1">
        <f t="shared" ref="AK33:AK40" si="16">AB33+227</f>
        <v>244</v>
      </c>
      <c r="AL33" s="11">
        <f t="shared" ref="AL33:AL41" si="17">AB33+281</f>
        <v>298</v>
      </c>
    </row>
    <row r="34" spans="2:39" s="1" customFormat="1" ht="20" customHeight="1" x14ac:dyDescent="0.2">
      <c r="B34" s="2"/>
      <c r="C34" s="2">
        <v>101</v>
      </c>
      <c r="D34" s="2">
        <v>26</v>
      </c>
      <c r="E34" s="2" t="s">
        <v>16</v>
      </c>
      <c r="F34" s="1">
        <f t="shared" ref="F34:F41" si="18">C34-C33</f>
        <v>-78</v>
      </c>
      <c r="P34" s="1">
        <v>179</v>
      </c>
      <c r="R34" s="2">
        <f t="shared" ref="R34:R41" si="19">P33-P34</f>
        <v>48</v>
      </c>
      <c r="AB34" s="10">
        <v>29</v>
      </c>
      <c r="AE34" s="5">
        <f t="shared" si="10"/>
        <v>58</v>
      </c>
      <c r="AF34" s="1">
        <f t="shared" si="11"/>
        <v>76</v>
      </c>
      <c r="AG34" s="1">
        <f t="shared" si="12"/>
        <v>100</v>
      </c>
      <c r="AH34" s="1">
        <f t="shared" si="13"/>
        <v>130</v>
      </c>
      <c r="AI34" s="1">
        <f t="shared" si="14"/>
        <v>166</v>
      </c>
      <c r="AJ34" s="13">
        <f t="shared" si="15"/>
        <v>208</v>
      </c>
      <c r="AK34" s="1">
        <f t="shared" si="16"/>
        <v>256</v>
      </c>
      <c r="AL34" s="1">
        <f t="shared" si="17"/>
        <v>310</v>
      </c>
    </row>
    <row r="35" spans="2:39" s="1" customFormat="1" ht="20" customHeight="1" x14ac:dyDescent="0.2">
      <c r="B35" s="2"/>
      <c r="C35" s="2">
        <v>47</v>
      </c>
      <c r="D35" s="2">
        <v>15</v>
      </c>
      <c r="E35" s="2" t="s">
        <v>16</v>
      </c>
      <c r="F35" s="1">
        <f t="shared" si="18"/>
        <v>-54</v>
      </c>
      <c r="P35" s="1">
        <v>137</v>
      </c>
      <c r="R35" s="2">
        <f t="shared" si="19"/>
        <v>42</v>
      </c>
      <c r="T35" s="1">
        <v>101</v>
      </c>
      <c r="U35" s="3" t="s">
        <v>27</v>
      </c>
      <c r="V35" s="1">
        <v>179</v>
      </c>
      <c r="X35" s="1">
        <v>280</v>
      </c>
      <c r="AB35" s="10">
        <v>47</v>
      </c>
      <c r="AF35" s="1">
        <f t="shared" si="11"/>
        <v>94</v>
      </c>
      <c r="AG35" s="7">
        <f t="shared" si="12"/>
        <v>118</v>
      </c>
      <c r="AH35" s="12">
        <f t="shared" si="13"/>
        <v>148</v>
      </c>
      <c r="AI35" s="1">
        <f t="shared" si="14"/>
        <v>184</v>
      </c>
      <c r="AJ35" s="1">
        <f t="shared" si="15"/>
        <v>226</v>
      </c>
      <c r="AK35" s="1">
        <f t="shared" si="16"/>
        <v>274</v>
      </c>
      <c r="AL35" s="15">
        <f t="shared" si="17"/>
        <v>328</v>
      </c>
    </row>
    <row r="36" spans="2:39" s="1" customFormat="1" ht="20" customHeight="1" x14ac:dyDescent="0.2">
      <c r="B36" s="2"/>
      <c r="C36" s="2">
        <v>17</v>
      </c>
      <c r="D36" s="2">
        <v>7</v>
      </c>
      <c r="E36" s="2" t="s">
        <v>16</v>
      </c>
      <c r="F36" s="1">
        <f t="shared" si="18"/>
        <v>-30</v>
      </c>
      <c r="P36" s="1">
        <v>101</v>
      </c>
      <c r="R36" s="2">
        <f t="shared" si="19"/>
        <v>36</v>
      </c>
      <c r="V36" s="1">
        <v>29</v>
      </c>
      <c r="X36" s="1">
        <v>130</v>
      </c>
      <c r="AB36" s="10">
        <v>71</v>
      </c>
      <c r="AG36" s="1">
        <f t="shared" si="12"/>
        <v>142</v>
      </c>
      <c r="AH36" s="1">
        <f t="shared" si="13"/>
        <v>172</v>
      </c>
      <c r="AI36" s="13">
        <f t="shared" si="14"/>
        <v>208</v>
      </c>
      <c r="AJ36" s="1">
        <f t="shared" si="15"/>
        <v>250</v>
      </c>
      <c r="AK36" s="11">
        <f t="shared" si="16"/>
        <v>298</v>
      </c>
      <c r="AL36" s="1">
        <f t="shared" si="17"/>
        <v>352</v>
      </c>
    </row>
    <row r="37" spans="2:39" s="1" customFormat="1" ht="20" customHeight="1" x14ac:dyDescent="0.2">
      <c r="B37" s="2"/>
      <c r="C37" s="2">
        <v>11</v>
      </c>
      <c r="D37" s="2">
        <v>5</v>
      </c>
      <c r="E37" s="2" t="s">
        <v>16</v>
      </c>
      <c r="F37" s="1">
        <f t="shared" si="18"/>
        <v>-6</v>
      </c>
      <c r="P37" s="1">
        <v>71</v>
      </c>
      <c r="R37" s="2">
        <f t="shared" si="19"/>
        <v>30</v>
      </c>
      <c r="AB37" s="10">
        <v>101</v>
      </c>
      <c r="AH37" s="1">
        <f t="shared" si="13"/>
        <v>202</v>
      </c>
      <c r="AI37" s="14">
        <f t="shared" si="14"/>
        <v>238</v>
      </c>
      <c r="AJ37" s="1">
        <f t="shared" si="15"/>
        <v>280</v>
      </c>
      <c r="AK37" s="15">
        <f t="shared" si="16"/>
        <v>328</v>
      </c>
      <c r="AL37" s="1">
        <f t="shared" si="17"/>
        <v>382</v>
      </c>
    </row>
    <row r="38" spans="2:39" s="1" customFormat="1" ht="20" customHeight="1" x14ac:dyDescent="0.2">
      <c r="B38" s="2"/>
      <c r="C38" s="2">
        <v>29</v>
      </c>
      <c r="D38" s="2">
        <v>10</v>
      </c>
      <c r="E38" s="2" t="s">
        <v>16</v>
      </c>
      <c r="F38" s="1">
        <f t="shared" si="18"/>
        <v>18</v>
      </c>
      <c r="P38" s="1">
        <v>47</v>
      </c>
      <c r="R38" s="2">
        <f t="shared" si="19"/>
        <v>24</v>
      </c>
      <c r="T38" s="2">
        <v>71</v>
      </c>
      <c r="U38" s="4" t="s">
        <v>27</v>
      </c>
      <c r="V38" s="2">
        <v>179</v>
      </c>
      <c r="W38" s="4" t="s">
        <v>28</v>
      </c>
      <c r="X38" s="2">
        <v>250</v>
      </c>
      <c r="AB38" s="10">
        <v>137</v>
      </c>
      <c r="AI38" s="1">
        <f t="shared" si="14"/>
        <v>274</v>
      </c>
      <c r="AJ38" s="1">
        <f t="shared" si="15"/>
        <v>316</v>
      </c>
      <c r="AK38" s="1">
        <f t="shared" si="16"/>
        <v>364</v>
      </c>
      <c r="AL38" s="1">
        <f t="shared" si="17"/>
        <v>418</v>
      </c>
    </row>
    <row r="39" spans="2:39" s="1" customFormat="1" ht="20" customHeight="1" x14ac:dyDescent="0.2">
      <c r="B39" s="2"/>
      <c r="C39" s="2">
        <v>71</v>
      </c>
      <c r="D39" s="2">
        <v>20</v>
      </c>
      <c r="E39" s="2" t="s">
        <v>16</v>
      </c>
      <c r="F39" s="1">
        <f t="shared" si="18"/>
        <v>42</v>
      </c>
      <c r="P39" s="1">
        <v>29</v>
      </c>
      <c r="R39" s="2">
        <f t="shared" si="19"/>
        <v>18</v>
      </c>
      <c r="T39" s="2">
        <v>71</v>
      </c>
      <c r="U39" s="4" t="s">
        <v>27</v>
      </c>
      <c r="V39" s="2">
        <v>29</v>
      </c>
      <c r="W39" s="4" t="s">
        <v>28</v>
      </c>
      <c r="X39" s="2">
        <v>100</v>
      </c>
      <c r="AB39" s="10">
        <v>179</v>
      </c>
      <c r="AJ39" s="1">
        <f t="shared" si="15"/>
        <v>358</v>
      </c>
      <c r="AK39" s="1">
        <f t="shared" si="16"/>
        <v>406</v>
      </c>
      <c r="AL39" s="1">
        <f t="shared" si="17"/>
        <v>460</v>
      </c>
    </row>
    <row r="40" spans="2:39" s="1" customFormat="1" ht="20" customHeight="1" x14ac:dyDescent="0.2">
      <c r="B40" s="2"/>
      <c r="C40" s="2">
        <v>137</v>
      </c>
      <c r="D40" s="2">
        <v>33</v>
      </c>
      <c r="E40" s="2" t="s">
        <v>16</v>
      </c>
      <c r="F40" s="1">
        <f t="shared" si="18"/>
        <v>66</v>
      </c>
      <c r="P40" s="1">
        <v>17</v>
      </c>
      <c r="R40" s="2">
        <f t="shared" si="19"/>
        <v>12</v>
      </c>
      <c r="AB40" s="10">
        <v>227</v>
      </c>
      <c r="AK40" s="1">
        <f t="shared" si="16"/>
        <v>454</v>
      </c>
      <c r="AL40" s="1">
        <f t="shared" si="17"/>
        <v>508</v>
      </c>
    </row>
    <row r="41" spans="2:39" s="1" customFormat="1" ht="20" customHeight="1" x14ac:dyDescent="0.2">
      <c r="B41" s="2"/>
      <c r="C41" s="2">
        <v>227</v>
      </c>
      <c r="D41" s="2">
        <v>49</v>
      </c>
      <c r="E41" s="2" t="s">
        <v>16</v>
      </c>
      <c r="F41" s="1">
        <f t="shared" si="18"/>
        <v>90</v>
      </c>
      <c r="P41" s="1">
        <v>11</v>
      </c>
      <c r="R41" s="2">
        <f t="shared" si="19"/>
        <v>6</v>
      </c>
      <c r="T41" s="1">
        <v>11</v>
      </c>
      <c r="U41" s="3" t="s">
        <v>27</v>
      </c>
      <c r="V41" s="1">
        <v>179</v>
      </c>
      <c r="X41" s="1">
        <v>190</v>
      </c>
      <c r="AB41" s="10">
        <v>281</v>
      </c>
      <c r="AL41" s="1">
        <f t="shared" si="17"/>
        <v>562</v>
      </c>
    </row>
    <row r="42" spans="2:39" s="1" customFormat="1" ht="20" customHeight="1" x14ac:dyDescent="0.2">
      <c r="V42" s="1">
        <v>29</v>
      </c>
      <c r="X42" s="1">
        <v>40</v>
      </c>
    </row>
    <row r="43" spans="2:39" s="1" customFormat="1" ht="20" customHeight="1" x14ac:dyDescent="0.2">
      <c r="E43" s="1" t="s">
        <v>31</v>
      </c>
      <c r="L43" s="1" t="s">
        <v>36</v>
      </c>
      <c r="N43" s="1" t="s">
        <v>32</v>
      </c>
      <c r="AE43" s="7">
        <v>17</v>
      </c>
      <c r="AF43" s="19" t="s">
        <v>27</v>
      </c>
      <c r="AG43" s="7">
        <v>101</v>
      </c>
      <c r="AH43" s="19" t="s">
        <v>28</v>
      </c>
      <c r="AI43" s="7">
        <v>47</v>
      </c>
      <c r="AJ43" s="19" t="s">
        <v>27</v>
      </c>
      <c r="AK43" s="7">
        <v>71</v>
      </c>
      <c r="AL43" s="19" t="s">
        <v>28</v>
      </c>
      <c r="AM43" s="7">
        <v>118</v>
      </c>
    </row>
    <row r="44" spans="2:39" s="1" customFormat="1" ht="20" customHeight="1" x14ac:dyDescent="0.2">
      <c r="D44" s="1">
        <v>281</v>
      </c>
      <c r="E44" s="2">
        <v>1</v>
      </c>
      <c r="M44" s="17">
        <v>11</v>
      </c>
      <c r="N44" s="17">
        <v>11</v>
      </c>
      <c r="AE44" s="12">
        <v>11</v>
      </c>
      <c r="AF44" s="20" t="s">
        <v>27</v>
      </c>
      <c r="AG44" s="12">
        <v>137</v>
      </c>
      <c r="AH44" s="20" t="s">
        <v>28</v>
      </c>
      <c r="AI44" s="12">
        <v>47</v>
      </c>
      <c r="AJ44" s="20" t="s">
        <v>27</v>
      </c>
      <c r="AK44" s="12">
        <v>101</v>
      </c>
      <c r="AL44" s="20" t="s">
        <v>28</v>
      </c>
      <c r="AM44" s="12">
        <v>148</v>
      </c>
    </row>
    <row r="45" spans="2:39" s="1" customFormat="1" ht="20" customHeight="1" x14ac:dyDescent="0.2">
      <c r="D45" s="1">
        <v>227</v>
      </c>
      <c r="E45" s="2">
        <v>7</v>
      </c>
      <c r="M45" s="17">
        <v>17</v>
      </c>
      <c r="N45" s="17">
        <f>N44+M45</f>
        <v>28</v>
      </c>
      <c r="O45" s="1" t="s">
        <v>47</v>
      </c>
      <c r="P45" s="1">
        <v>7</v>
      </c>
      <c r="Q45" s="1" t="s">
        <v>37</v>
      </c>
      <c r="R45" s="1" t="s">
        <v>38</v>
      </c>
      <c r="AE45" s="13">
        <v>29</v>
      </c>
      <c r="AF45" s="21" t="s">
        <v>27</v>
      </c>
      <c r="AG45" s="13">
        <v>179</v>
      </c>
      <c r="AH45" s="21" t="s">
        <v>28</v>
      </c>
      <c r="AI45" s="13">
        <v>71</v>
      </c>
      <c r="AJ45" s="21" t="s">
        <v>27</v>
      </c>
      <c r="AK45" s="13">
        <v>137</v>
      </c>
      <c r="AL45" s="21" t="s">
        <v>28</v>
      </c>
      <c r="AM45" s="13">
        <v>208</v>
      </c>
    </row>
    <row r="46" spans="2:39" s="1" customFormat="1" ht="20" customHeight="1" x14ac:dyDescent="0.2">
      <c r="D46" s="1">
        <v>179</v>
      </c>
      <c r="E46" s="2">
        <v>9</v>
      </c>
      <c r="F46" s="16" t="s">
        <v>30</v>
      </c>
      <c r="M46" s="17">
        <v>29</v>
      </c>
      <c r="N46" s="17">
        <f t="shared" ref="N46:N53" si="20">N45+M46</f>
        <v>57</v>
      </c>
      <c r="O46" s="1" t="s">
        <v>39</v>
      </c>
      <c r="P46" s="1">
        <v>19</v>
      </c>
      <c r="AE46" s="14">
        <v>11</v>
      </c>
      <c r="AF46" s="22" t="s">
        <v>27</v>
      </c>
      <c r="AG46" s="14">
        <v>227</v>
      </c>
      <c r="AH46" s="22" t="s">
        <v>28</v>
      </c>
      <c r="AI46" s="14">
        <v>101</v>
      </c>
      <c r="AJ46" s="22" t="s">
        <v>27</v>
      </c>
      <c r="AK46" s="14">
        <v>137</v>
      </c>
      <c r="AL46" s="22" t="s">
        <v>28</v>
      </c>
      <c r="AM46" s="14">
        <v>238</v>
      </c>
    </row>
    <row r="47" spans="2:39" s="1" customFormat="1" ht="20" customHeight="1" x14ac:dyDescent="0.2">
      <c r="D47" s="1">
        <v>137</v>
      </c>
      <c r="E47" s="2">
        <v>7</v>
      </c>
      <c r="M47" s="17">
        <v>47</v>
      </c>
      <c r="N47" s="17">
        <f t="shared" si="20"/>
        <v>104</v>
      </c>
      <c r="O47" s="1" t="s">
        <v>40</v>
      </c>
      <c r="P47" s="1">
        <v>13</v>
      </c>
      <c r="AE47" s="11">
        <v>17</v>
      </c>
      <c r="AF47" s="23" t="s">
        <v>27</v>
      </c>
      <c r="AG47" s="11">
        <v>281</v>
      </c>
      <c r="AH47" s="23" t="s">
        <v>28</v>
      </c>
      <c r="AI47" s="11">
        <v>71</v>
      </c>
      <c r="AJ47" s="23" t="s">
        <v>27</v>
      </c>
      <c r="AK47" s="11">
        <v>227</v>
      </c>
      <c r="AL47" s="23" t="s">
        <v>28</v>
      </c>
      <c r="AM47" s="11">
        <v>298</v>
      </c>
    </row>
    <row r="48" spans="2:39" s="1" customFormat="1" ht="20" customHeight="1" thickBot="1" x14ac:dyDescent="0.25">
      <c r="D48" s="1">
        <v>101</v>
      </c>
      <c r="E48" s="18">
        <v>1</v>
      </c>
      <c r="M48" s="17">
        <v>71</v>
      </c>
      <c r="N48" s="17">
        <f t="shared" si="20"/>
        <v>175</v>
      </c>
      <c r="O48" s="1" t="s">
        <v>41</v>
      </c>
      <c r="P48" s="1">
        <v>7</v>
      </c>
      <c r="Q48" s="1" t="s">
        <v>42</v>
      </c>
      <c r="T48" s="27" t="s">
        <v>34</v>
      </c>
      <c r="U48" s="27"/>
      <c r="V48" s="27"/>
      <c r="W48" s="27"/>
      <c r="X48" s="27"/>
      <c r="Y48" s="27"/>
      <c r="Z48" s="27"/>
      <c r="AE48" s="15">
        <v>47</v>
      </c>
      <c r="AF48" s="24" t="s">
        <v>27</v>
      </c>
      <c r="AG48" s="15">
        <v>281</v>
      </c>
      <c r="AH48" s="24" t="s">
        <v>28</v>
      </c>
      <c r="AI48" s="15">
        <v>101</v>
      </c>
      <c r="AJ48" s="24" t="s">
        <v>27</v>
      </c>
      <c r="AK48" s="15">
        <v>227</v>
      </c>
      <c r="AL48" s="24" t="s">
        <v>28</v>
      </c>
      <c r="AM48" s="15">
        <v>328</v>
      </c>
    </row>
    <row r="49" spans="4:42" s="1" customFormat="1" ht="20" customHeight="1" x14ac:dyDescent="0.2">
      <c r="D49" s="1">
        <v>71</v>
      </c>
      <c r="E49" s="2">
        <v>1</v>
      </c>
      <c r="M49" s="17">
        <v>101</v>
      </c>
      <c r="N49" s="17">
        <f t="shared" si="20"/>
        <v>276</v>
      </c>
      <c r="O49" s="1" t="s">
        <v>43</v>
      </c>
      <c r="P49" s="1">
        <v>23</v>
      </c>
      <c r="Q49" s="1" t="s">
        <v>37</v>
      </c>
      <c r="R49" s="1" t="s">
        <v>38</v>
      </c>
    </row>
    <row r="50" spans="4:42" s="1" customFormat="1" ht="20" customHeight="1" x14ac:dyDescent="0.2">
      <c r="D50" s="1">
        <v>47</v>
      </c>
      <c r="E50" s="2">
        <v>7</v>
      </c>
      <c r="M50" s="17">
        <v>137</v>
      </c>
      <c r="N50" s="17">
        <f t="shared" si="20"/>
        <v>413</v>
      </c>
      <c r="O50" s="1" t="s">
        <v>44</v>
      </c>
      <c r="P50" s="1">
        <v>59</v>
      </c>
      <c r="AH50" s="5">
        <v>17</v>
      </c>
      <c r="AI50" s="25" t="s">
        <v>27</v>
      </c>
      <c r="AJ50" s="5">
        <v>11</v>
      </c>
      <c r="AK50" s="25" t="s">
        <v>27</v>
      </c>
      <c r="AL50" s="5">
        <v>47</v>
      </c>
      <c r="AM50" s="25" t="s">
        <v>27</v>
      </c>
      <c r="AN50" s="5">
        <v>71</v>
      </c>
      <c r="AO50" s="25" t="s">
        <v>28</v>
      </c>
      <c r="AP50" s="5">
        <f>AN50+AL50+AJ50+AH50</f>
        <v>146</v>
      </c>
    </row>
    <row r="51" spans="4:42" s="1" customFormat="1" ht="20" customHeight="1" x14ac:dyDescent="0.2">
      <c r="D51" s="1">
        <v>29</v>
      </c>
      <c r="E51" s="2">
        <v>9</v>
      </c>
      <c r="F51" s="16" t="s">
        <v>30</v>
      </c>
      <c r="M51" s="17">
        <v>179</v>
      </c>
      <c r="N51" s="17">
        <f t="shared" si="20"/>
        <v>592</v>
      </c>
      <c r="O51" s="1" t="s">
        <v>45</v>
      </c>
      <c r="P51" s="1">
        <v>37</v>
      </c>
      <c r="AH51" s="5">
        <v>17</v>
      </c>
      <c r="AI51" s="25" t="s">
        <v>27</v>
      </c>
      <c r="AJ51" s="1">
        <v>11</v>
      </c>
      <c r="AK51" s="25" t="s">
        <v>27</v>
      </c>
      <c r="AL51" s="5">
        <v>47</v>
      </c>
      <c r="AM51" s="25" t="s">
        <v>27</v>
      </c>
      <c r="AN51" s="1">
        <v>101</v>
      </c>
      <c r="AP51" s="5">
        <f>AN51+AL51+AJ51+AH51</f>
        <v>176</v>
      </c>
    </row>
    <row r="52" spans="4:42" s="1" customFormat="1" ht="20" customHeight="1" x14ac:dyDescent="0.2">
      <c r="D52" s="1">
        <v>17</v>
      </c>
      <c r="E52" s="2">
        <v>7</v>
      </c>
      <c r="M52" s="17">
        <v>227</v>
      </c>
      <c r="N52" s="17">
        <f t="shared" si="20"/>
        <v>819</v>
      </c>
      <c r="O52" s="1" t="s">
        <v>46</v>
      </c>
      <c r="P52" s="1" t="s">
        <v>44</v>
      </c>
      <c r="Q52" s="1">
        <v>13</v>
      </c>
      <c r="T52" s="210" t="s">
        <v>113</v>
      </c>
      <c r="U52" s="210"/>
      <c r="V52" s="210"/>
      <c r="W52" s="210"/>
      <c r="X52" s="210"/>
      <c r="Y52" s="210"/>
      <c r="Z52" s="210"/>
      <c r="AA52" s="210"/>
      <c r="AH52" s="5">
        <v>17</v>
      </c>
      <c r="AI52" s="25" t="s">
        <v>27</v>
      </c>
      <c r="AJ52" s="49">
        <v>11</v>
      </c>
      <c r="AK52" s="25" t="s">
        <v>27</v>
      </c>
      <c r="AL52" s="5">
        <v>47</v>
      </c>
      <c r="AM52" s="25" t="s">
        <v>27</v>
      </c>
      <c r="AN52" s="49">
        <v>281</v>
      </c>
      <c r="AP52" s="5">
        <f>AN52+AL52+AJ52+AH52</f>
        <v>356</v>
      </c>
    </row>
    <row r="53" spans="4:42" s="1" customFormat="1" ht="20" customHeight="1" x14ac:dyDescent="0.2">
      <c r="D53" s="1">
        <v>11</v>
      </c>
      <c r="E53" s="2">
        <v>1</v>
      </c>
      <c r="M53" s="17">
        <v>281</v>
      </c>
      <c r="N53" s="17">
        <f t="shared" si="20"/>
        <v>1100</v>
      </c>
      <c r="O53" s="1" t="s">
        <v>47</v>
      </c>
      <c r="P53" s="1" t="s">
        <v>41</v>
      </c>
      <c r="Q53" s="1">
        <v>11</v>
      </c>
      <c r="AH53" s="5">
        <v>17</v>
      </c>
      <c r="AI53" s="25" t="s">
        <v>27</v>
      </c>
      <c r="AJ53" s="49">
        <v>71</v>
      </c>
      <c r="AK53" s="25" t="s">
        <v>27</v>
      </c>
      <c r="AL53" s="5">
        <v>47</v>
      </c>
      <c r="AM53" s="25" t="s">
        <v>27</v>
      </c>
      <c r="AN53" s="49">
        <v>101</v>
      </c>
      <c r="AO53" s="49"/>
      <c r="AP53" s="5">
        <f t="shared" ref="AP53:AP55" si="21">AN53+AL53+AJ53+AH53</f>
        <v>236</v>
      </c>
    </row>
    <row r="54" spans="4:42" s="1" customFormat="1" ht="20" customHeight="1" x14ac:dyDescent="0.2">
      <c r="T54" s="211" t="s">
        <v>33</v>
      </c>
      <c r="U54" s="211"/>
      <c r="V54" s="211"/>
      <c r="W54" s="211"/>
      <c r="X54" s="211"/>
      <c r="Y54" s="211"/>
      <c r="Z54" s="211"/>
      <c r="AA54" s="211"/>
      <c r="AH54" s="5">
        <v>17</v>
      </c>
      <c r="AI54" s="25" t="s">
        <v>27</v>
      </c>
      <c r="AJ54" s="49">
        <v>71</v>
      </c>
      <c r="AK54" s="25" t="s">
        <v>27</v>
      </c>
      <c r="AL54" s="5">
        <v>47</v>
      </c>
      <c r="AM54" s="25" t="s">
        <v>27</v>
      </c>
      <c r="AN54" s="49">
        <v>281</v>
      </c>
      <c r="AO54" s="49"/>
      <c r="AP54" s="5">
        <f t="shared" si="21"/>
        <v>416</v>
      </c>
    </row>
    <row r="55" spans="4:42" s="1" customFormat="1" ht="20" customHeight="1" x14ac:dyDescent="0.2">
      <c r="AH55" s="5">
        <v>17</v>
      </c>
      <c r="AI55" s="25" t="s">
        <v>27</v>
      </c>
      <c r="AJ55" s="49">
        <v>101</v>
      </c>
      <c r="AK55" s="25" t="s">
        <v>27</v>
      </c>
      <c r="AL55" s="5">
        <v>47</v>
      </c>
      <c r="AM55" s="25" t="s">
        <v>27</v>
      </c>
      <c r="AN55" s="49">
        <v>281</v>
      </c>
      <c r="AO55" s="49"/>
      <c r="AP55" s="5">
        <f t="shared" si="21"/>
        <v>446</v>
      </c>
    </row>
    <row r="56" spans="4:42" s="1" customFormat="1" ht="20" customHeight="1" x14ac:dyDescent="0.2"/>
    <row r="57" spans="4:42" s="1" customFormat="1" ht="20" customHeight="1" thickBot="1" x14ac:dyDescent="0.25">
      <c r="E57" s="41" t="s">
        <v>48</v>
      </c>
      <c r="F57" s="42" t="s">
        <v>49</v>
      </c>
      <c r="G57" s="39">
        <v>6</v>
      </c>
      <c r="H57" s="39" t="s">
        <v>50</v>
      </c>
      <c r="I57" s="39" t="s">
        <v>51</v>
      </c>
      <c r="J57" s="39" t="s">
        <v>52</v>
      </c>
      <c r="K57" s="39">
        <v>20</v>
      </c>
      <c r="L57" s="39" t="s">
        <v>18</v>
      </c>
      <c r="U57" s="9">
        <v>236</v>
      </c>
      <c r="V57" s="9">
        <v>296</v>
      </c>
      <c r="W57" s="9">
        <v>416</v>
      </c>
      <c r="X57" s="9">
        <v>476</v>
      </c>
      <c r="Y57" s="9">
        <v>596</v>
      </c>
      <c r="Z57" s="9">
        <v>656</v>
      </c>
      <c r="AH57" s="5">
        <v>17</v>
      </c>
      <c r="AI57" s="25" t="s">
        <v>27</v>
      </c>
      <c r="AJ57" s="5">
        <v>11</v>
      </c>
      <c r="AK57" s="25" t="s">
        <v>27</v>
      </c>
      <c r="AL57" s="5">
        <v>137</v>
      </c>
      <c r="AM57" s="25" t="s">
        <v>27</v>
      </c>
      <c r="AN57" s="5">
        <v>71</v>
      </c>
      <c r="AO57" s="25" t="s">
        <v>28</v>
      </c>
      <c r="AP57" s="5">
        <f t="shared" ref="AP57" si="22">AN57+AL57+AJ57+AH57</f>
        <v>236</v>
      </c>
    </row>
    <row r="58" spans="4:42" s="1" customFormat="1" ht="20" customHeight="1" x14ac:dyDescent="0.2">
      <c r="E58" s="1">
        <v>276</v>
      </c>
      <c r="G58" s="1">
        <v>336</v>
      </c>
      <c r="H58" s="1">
        <v>366</v>
      </c>
      <c r="I58" s="1">
        <v>396</v>
      </c>
      <c r="K58" s="1">
        <v>426</v>
      </c>
      <c r="L58" s="1">
        <v>456</v>
      </c>
      <c r="N58" s="1">
        <v>516</v>
      </c>
      <c r="O58" s="1">
        <v>546</v>
      </c>
      <c r="P58" s="1">
        <v>576</v>
      </c>
      <c r="T58" s="10">
        <v>40</v>
      </c>
      <c r="U58" s="1">
        <f>U57+40</f>
        <v>276</v>
      </c>
      <c r="V58" s="28">
        <f t="shared" ref="V58:Z58" si="23">V57+40</f>
        <v>336</v>
      </c>
      <c r="W58" s="1">
        <f t="shared" si="23"/>
        <v>456</v>
      </c>
      <c r="X58" s="29">
        <f t="shared" si="23"/>
        <v>516</v>
      </c>
      <c r="Y58" s="1">
        <f t="shared" si="23"/>
        <v>636</v>
      </c>
      <c r="Z58" s="14">
        <f t="shared" si="23"/>
        <v>696</v>
      </c>
      <c r="AB58" s="1">
        <v>6</v>
      </c>
      <c r="AH58" s="5">
        <v>17</v>
      </c>
      <c r="AI58" s="25" t="s">
        <v>27</v>
      </c>
      <c r="AJ58" s="5">
        <v>11</v>
      </c>
      <c r="AK58" s="25" t="s">
        <v>27</v>
      </c>
      <c r="AL58" s="5">
        <v>137</v>
      </c>
      <c r="AM58" s="25" t="s">
        <v>27</v>
      </c>
      <c r="AN58" s="5">
        <v>101</v>
      </c>
      <c r="AO58" s="25" t="s">
        <v>28</v>
      </c>
      <c r="AP58" s="5">
        <f t="shared" ref="AP58:AP62" si="24">AN58+AL58+AJ58+AH58</f>
        <v>266</v>
      </c>
    </row>
    <row r="59" spans="4:42" s="1" customFormat="1" ht="20" customHeight="1" x14ac:dyDescent="0.2">
      <c r="E59" s="1">
        <v>606</v>
      </c>
      <c r="F59" s="1">
        <v>666</v>
      </c>
      <c r="G59" s="1">
        <v>696</v>
      </c>
      <c r="I59" s="1">
        <v>726</v>
      </c>
      <c r="J59" s="1">
        <v>786</v>
      </c>
      <c r="M59" s="1">
        <v>846</v>
      </c>
      <c r="N59" s="1">
        <v>876</v>
      </c>
      <c r="T59" s="10">
        <v>100</v>
      </c>
      <c r="U59" s="28">
        <f>U57+100</f>
        <v>336</v>
      </c>
      <c r="V59" s="1">
        <f t="shared" ref="V59:Z59" si="25">V57+100</f>
        <v>396</v>
      </c>
      <c r="W59" s="29">
        <f t="shared" si="25"/>
        <v>516</v>
      </c>
      <c r="X59" s="1">
        <f t="shared" si="25"/>
        <v>576</v>
      </c>
      <c r="Y59" s="14">
        <f t="shared" si="25"/>
        <v>696</v>
      </c>
      <c r="Z59" s="1">
        <f t="shared" si="25"/>
        <v>756</v>
      </c>
      <c r="AB59" s="1">
        <v>6</v>
      </c>
      <c r="AH59" s="5">
        <v>17</v>
      </c>
      <c r="AI59" s="25" t="s">
        <v>27</v>
      </c>
      <c r="AJ59" s="5">
        <v>11</v>
      </c>
      <c r="AK59" s="25" t="s">
        <v>27</v>
      </c>
      <c r="AL59" s="5">
        <v>137</v>
      </c>
      <c r="AM59" s="25" t="s">
        <v>27</v>
      </c>
      <c r="AN59" s="5">
        <v>281</v>
      </c>
      <c r="AO59" s="25" t="s">
        <v>28</v>
      </c>
      <c r="AP59" s="5">
        <f t="shared" si="24"/>
        <v>446</v>
      </c>
    </row>
    <row r="60" spans="4:42" s="1" customFormat="1" ht="20" customHeight="1" x14ac:dyDescent="0.2">
      <c r="E60" s="1">
        <v>906</v>
      </c>
      <c r="F60" s="1">
        <v>936</v>
      </c>
      <c r="H60" s="1">
        <v>1056</v>
      </c>
      <c r="J60" s="1">
        <v>1116</v>
      </c>
      <c r="T60" s="10">
        <v>130</v>
      </c>
      <c r="U60" s="1">
        <f>U57+130</f>
        <v>366</v>
      </c>
      <c r="V60" s="30">
        <f t="shared" ref="V60:Z60" si="26">V57+130</f>
        <v>426</v>
      </c>
      <c r="W60" s="1">
        <f t="shared" si="26"/>
        <v>546</v>
      </c>
      <c r="X60" s="31">
        <f t="shared" si="26"/>
        <v>606</v>
      </c>
      <c r="Y60" s="1">
        <f t="shared" si="26"/>
        <v>726</v>
      </c>
      <c r="Z60" s="32">
        <f t="shared" si="26"/>
        <v>786</v>
      </c>
      <c r="AB60" s="1">
        <v>3</v>
      </c>
      <c r="AH60" s="5">
        <v>17</v>
      </c>
      <c r="AI60" s="25" t="s">
        <v>27</v>
      </c>
      <c r="AJ60" s="5">
        <v>71</v>
      </c>
      <c r="AK60" s="25" t="s">
        <v>27</v>
      </c>
      <c r="AL60" s="5">
        <v>137</v>
      </c>
      <c r="AM60" s="25" t="s">
        <v>27</v>
      </c>
      <c r="AN60" s="5">
        <v>101</v>
      </c>
      <c r="AO60" s="25" t="s">
        <v>28</v>
      </c>
      <c r="AP60" s="5">
        <f t="shared" si="24"/>
        <v>326</v>
      </c>
    </row>
    <row r="61" spans="4:42" s="1" customFormat="1" ht="20" customHeight="1" x14ac:dyDescent="0.2">
      <c r="T61" s="10">
        <v>190</v>
      </c>
      <c r="U61" s="30">
        <f>U57+190</f>
        <v>426</v>
      </c>
      <c r="V61" s="33">
        <f t="shared" ref="V61:Z61" si="27">V57+190</f>
        <v>486</v>
      </c>
      <c r="W61" s="31">
        <f t="shared" si="27"/>
        <v>606</v>
      </c>
      <c r="X61" s="34">
        <f t="shared" si="27"/>
        <v>666</v>
      </c>
      <c r="Y61" s="32">
        <f t="shared" si="27"/>
        <v>786</v>
      </c>
      <c r="Z61" s="35">
        <f t="shared" si="27"/>
        <v>846</v>
      </c>
      <c r="AB61" s="1">
        <v>6</v>
      </c>
      <c r="AH61" s="5">
        <v>17</v>
      </c>
      <c r="AI61" s="25" t="s">
        <v>27</v>
      </c>
      <c r="AJ61" s="5">
        <v>71</v>
      </c>
      <c r="AK61" s="25" t="s">
        <v>27</v>
      </c>
      <c r="AL61" s="5">
        <v>137</v>
      </c>
      <c r="AM61" s="25" t="s">
        <v>27</v>
      </c>
      <c r="AN61" s="5">
        <v>281</v>
      </c>
      <c r="AO61" s="25" t="s">
        <v>28</v>
      </c>
      <c r="AP61" s="5">
        <f t="shared" si="24"/>
        <v>506</v>
      </c>
    </row>
    <row r="62" spans="4:42" s="1" customFormat="1" ht="20" customHeight="1" x14ac:dyDescent="0.2">
      <c r="T62" s="10">
        <v>250</v>
      </c>
      <c r="U62" s="33">
        <f>U57+250</f>
        <v>486</v>
      </c>
      <c r="V62" s="1">
        <f t="shared" ref="V62:Z62" si="28">V57+250</f>
        <v>546</v>
      </c>
      <c r="W62" s="34">
        <f t="shared" si="28"/>
        <v>666</v>
      </c>
      <c r="X62" s="1">
        <f t="shared" si="28"/>
        <v>726</v>
      </c>
      <c r="Y62" s="35">
        <f t="shared" si="28"/>
        <v>846</v>
      </c>
      <c r="Z62" s="1">
        <f t="shared" si="28"/>
        <v>906</v>
      </c>
      <c r="AB62" s="1">
        <v>3</v>
      </c>
      <c r="AH62" s="5">
        <v>17</v>
      </c>
      <c r="AI62" s="25" t="s">
        <v>27</v>
      </c>
      <c r="AJ62" s="5">
        <v>101</v>
      </c>
      <c r="AK62" s="25" t="s">
        <v>27</v>
      </c>
      <c r="AL62" s="5">
        <v>137</v>
      </c>
      <c r="AM62" s="25" t="s">
        <v>27</v>
      </c>
      <c r="AN62" s="5">
        <v>281</v>
      </c>
      <c r="AO62" s="25" t="s">
        <v>28</v>
      </c>
      <c r="AP62" s="5">
        <f t="shared" si="24"/>
        <v>536</v>
      </c>
    </row>
    <row r="63" spans="4:42" s="1" customFormat="1" ht="20" customHeight="1" x14ac:dyDescent="0.2">
      <c r="T63" s="10">
        <v>280</v>
      </c>
      <c r="U63" s="1">
        <f>U57+280</f>
        <v>516</v>
      </c>
      <c r="V63" s="1">
        <f t="shared" ref="V63:Z63" si="29">V57+280</f>
        <v>576</v>
      </c>
      <c r="W63" s="36">
        <f t="shared" si="29"/>
        <v>696</v>
      </c>
      <c r="X63" s="6">
        <f t="shared" si="29"/>
        <v>756</v>
      </c>
      <c r="Y63" s="37">
        <f t="shared" si="29"/>
        <v>876</v>
      </c>
      <c r="Z63" s="38">
        <f t="shared" si="29"/>
        <v>936</v>
      </c>
    </row>
    <row r="64" spans="4:42" s="1" customFormat="1" ht="20" customHeight="1" x14ac:dyDescent="0.2">
      <c r="T64" s="10">
        <v>310</v>
      </c>
      <c r="U64" s="1">
        <f>U57+310</f>
        <v>546</v>
      </c>
      <c r="V64" s="1">
        <f t="shared" ref="V64:Z64" si="30">V57+310</f>
        <v>606</v>
      </c>
      <c r="W64" s="1">
        <f t="shared" si="30"/>
        <v>726</v>
      </c>
      <c r="X64" s="1">
        <f t="shared" si="30"/>
        <v>786</v>
      </c>
      <c r="Y64" s="1">
        <f t="shared" si="30"/>
        <v>906</v>
      </c>
      <c r="Z64" s="1">
        <f t="shared" si="30"/>
        <v>966</v>
      </c>
      <c r="AH64" s="5">
        <v>47</v>
      </c>
      <c r="AI64" s="25" t="s">
        <v>27</v>
      </c>
      <c r="AJ64" s="5">
        <v>11</v>
      </c>
      <c r="AK64" s="25" t="s">
        <v>27</v>
      </c>
      <c r="AL64" s="5">
        <v>137</v>
      </c>
      <c r="AM64" s="25" t="s">
        <v>27</v>
      </c>
      <c r="AN64" s="5">
        <v>71</v>
      </c>
      <c r="AO64" s="25" t="s">
        <v>28</v>
      </c>
      <c r="AP64" s="5">
        <f t="shared" ref="AP64:AP69" si="31">AN64+AL64+AJ64+AH64</f>
        <v>266</v>
      </c>
    </row>
    <row r="65" spans="5:42" s="1" customFormat="1" ht="20" customHeight="1" x14ac:dyDescent="0.2">
      <c r="E65" s="41" t="s">
        <v>48</v>
      </c>
      <c r="F65" s="42" t="s">
        <v>49</v>
      </c>
      <c r="G65" s="39">
        <v>4</v>
      </c>
      <c r="H65" s="39" t="s">
        <v>50</v>
      </c>
      <c r="I65" s="39" t="s">
        <v>51</v>
      </c>
      <c r="J65" s="39" t="s">
        <v>52</v>
      </c>
      <c r="K65" s="39">
        <v>6</v>
      </c>
      <c r="L65" s="39" t="s">
        <v>18</v>
      </c>
      <c r="T65" s="10">
        <v>460</v>
      </c>
      <c r="U65" s="36">
        <f>U57+460</f>
        <v>696</v>
      </c>
      <c r="V65" s="6">
        <f t="shared" ref="V65:Z65" si="32">V57+460</f>
        <v>756</v>
      </c>
      <c r="W65" s="37">
        <f t="shared" si="32"/>
        <v>876</v>
      </c>
      <c r="X65" s="38">
        <f t="shared" si="32"/>
        <v>936</v>
      </c>
      <c r="Y65" s="1">
        <f t="shared" si="32"/>
        <v>1056</v>
      </c>
      <c r="Z65" s="1">
        <f t="shared" si="32"/>
        <v>1116</v>
      </c>
      <c r="AH65" s="5">
        <v>47</v>
      </c>
      <c r="AI65" s="25" t="s">
        <v>27</v>
      </c>
      <c r="AJ65" s="5">
        <v>11</v>
      </c>
      <c r="AK65" s="25" t="s">
        <v>27</v>
      </c>
      <c r="AL65" s="5">
        <v>137</v>
      </c>
      <c r="AM65" s="25" t="s">
        <v>27</v>
      </c>
      <c r="AN65" s="5">
        <v>101</v>
      </c>
      <c r="AO65" s="25" t="s">
        <v>28</v>
      </c>
      <c r="AP65" s="5">
        <f t="shared" si="31"/>
        <v>296</v>
      </c>
    </row>
    <row r="66" spans="5:42" s="1" customFormat="1" ht="20" customHeight="1" x14ac:dyDescent="0.2">
      <c r="E66" s="1">
        <v>236</v>
      </c>
      <c r="F66" s="1">
        <v>296</v>
      </c>
      <c r="H66" s="1">
        <v>416</v>
      </c>
      <c r="I66" s="1">
        <v>476</v>
      </c>
      <c r="K66" s="1">
        <v>596</v>
      </c>
      <c r="M66" s="1">
        <v>656</v>
      </c>
      <c r="AH66" s="5">
        <v>47</v>
      </c>
      <c r="AI66" s="25" t="s">
        <v>27</v>
      </c>
      <c r="AJ66" s="5">
        <v>11</v>
      </c>
      <c r="AK66" s="25" t="s">
        <v>27</v>
      </c>
      <c r="AL66" s="5">
        <v>137</v>
      </c>
      <c r="AM66" s="25" t="s">
        <v>27</v>
      </c>
      <c r="AN66" s="5">
        <v>281</v>
      </c>
      <c r="AO66" s="25" t="s">
        <v>28</v>
      </c>
      <c r="AP66" s="5">
        <f t="shared" si="31"/>
        <v>476</v>
      </c>
    </row>
    <row r="67" spans="5:42" s="1" customFormat="1" ht="20" customHeight="1" x14ac:dyDescent="0.2">
      <c r="AH67" s="5">
        <v>47</v>
      </c>
      <c r="AI67" s="25" t="s">
        <v>27</v>
      </c>
      <c r="AJ67" s="5">
        <v>71</v>
      </c>
      <c r="AK67" s="25" t="s">
        <v>27</v>
      </c>
      <c r="AL67" s="5">
        <v>137</v>
      </c>
      <c r="AM67" s="25" t="s">
        <v>27</v>
      </c>
      <c r="AN67" s="5">
        <v>101</v>
      </c>
      <c r="AO67" s="25" t="s">
        <v>28</v>
      </c>
      <c r="AP67" s="5">
        <f t="shared" si="31"/>
        <v>356</v>
      </c>
    </row>
    <row r="68" spans="5:42" s="1" customFormat="1" ht="20" customHeight="1" x14ac:dyDescent="0.2">
      <c r="F68" s="1" t="s">
        <v>9</v>
      </c>
      <c r="G68" s="1" t="s">
        <v>22</v>
      </c>
      <c r="H68" s="1" t="s">
        <v>23</v>
      </c>
      <c r="I68" s="1" t="s">
        <v>24</v>
      </c>
      <c r="J68" s="1" t="s">
        <v>25</v>
      </c>
      <c r="K68" s="1">
        <v>10</v>
      </c>
      <c r="L68" s="210" t="s">
        <v>26</v>
      </c>
      <c r="M68" s="210"/>
      <c r="AH68" s="5">
        <v>47</v>
      </c>
      <c r="AI68" s="25" t="s">
        <v>27</v>
      </c>
      <c r="AJ68" s="5">
        <v>71</v>
      </c>
      <c r="AK68" s="25" t="s">
        <v>27</v>
      </c>
      <c r="AL68" s="5">
        <v>137</v>
      </c>
      <c r="AM68" s="25" t="s">
        <v>27</v>
      </c>
      <c r="AN68" s="5">
        <v>281</v>
      </c>
      <c r="AO68" s="25" t="s">
        <v>28</v>
      </c>
      <c r="AP68" s="5">
        <f t="shared" si="31"/>
        <v>536</v>
      </c>
    </row>
    <row r="69" spans="5:42" s="1" customFormat="1" ht="20" customHeight="1" thickBot="1" x14ac:dyDescent="0.25">
      <c r="P69" s="9">
        <v>11</v>
      </c>
      <c r="Q69" s="9">
        <v>17</v>
      </c>
      <c r="R69" s="9">
        <v>29</v>
      </c>
      <c r="S69" s="9">
        <v>47</v>
      </c>
      <c r="T69" s="9">
        <v>71</v>
      </c>
      <c r="U69" s="9">
        <v>101</v>
      </c>
      <c r="V69" s="9">
        <v>137</v>
      </c>
      <c r="W69" s="9">
        <v>179</v>
      </c>
      <c r="X69" s="9">
        <v>227</v>
      </c>
      <c r="Y69" s="9">
        <v>281</v>
      </c>
      <c r="AH69" s="5">
        <v>47</v>
      </c>
      <c r="AI69" s="25" t="s">
        <v>27</v>
      </c>
      <c r="AJ69" s="5">
        <v>101</v>
      </c>
      <c r="AK69" s="25" t="s">
        <v>27</v>
      </c>
      <c r="AL69" s="5">
        <v>137</v>
      </c>
      <c r="AM69" s="25" t="s">
        <v>27</v>
      </c>
      <c r="AN69" s="5">
        <v>281</v>
      </c>
      <c r="AO69" s="25" t="s">
        <v>28</v>
      </c>
      <c r="AP69" s="5">
        <f t="shared" si="31"/>
        <v>566</v>
      </c>
    </row>
    <row r="70" spans="5:42" s="1" customFormat="1" ht="20" customHeight="1" x14ac:dyDescent="0.2">
      <c r="F70" s="1">
        <v>281</v>
      </c>
      <c r="G70" s="1" t="s">
        <v>27</v>
      </c>
      <c r="H70" s="1">
        <v>179</v>
      </c>
      <c r="J70" s="1">
        <v>460</v>
      </c>
      <c r="O70" s="10">
        <v>11</v>
      </c>
      <c r="P70" s="1">
        <v>22</v>
      </c>
      <c r="Q70" s="1">
        <v>28</v>
      </c>
      <c r="R70" s="1">
        <v>40</v>
      </c>
      <c r="S70" s="1">
        <v>58</v>
      </c>
      <c r="T70" s="1">
        <v>82</v>
      </c>
      <c r="U70" s="1">
        <v>112</v>
      </c>
      <c r="V70" s="1">
        <v>148</v>
      </c>
      <c r="W70" s="1">
        <v>190</v>
      </c>
      <c r="X70" s="1">
        <v>238</v>
      </c>
      <c r="Y70" s="1">
        <v>292</v>
      </c>
    </row>
    <row r="71" spans="5:42" s="1" customFormat="1" ht="20" customHeight="1" x14ac:dyDescent="0.2">
      <c r="H71" s="1">
        <v>29</v>
      </c>
      <c r="J71" s="1">
        <v>310</v>
      </c>
      <c r="O71" s="10">
        <v>17</v>
      </c>
      <c r="Q71" s="1">
        <v>34</v>
      </c>
      <c r="R71" s="1">
        <v>46</v>
      </c>
      <c r="S71" s="1">
        <v>64</v>
      </c>
      <c r="T71" s="1">
        <v>88</v>
      </c>
      <c r="U71" s="1">
        <v>118</v>
      </c>
      <c r="V71" s="1">
        <v>154</v>
      </c>
      <c r="W71" s="1">
        <v>196</v>
      </c>
      <c r="X71" s="1">
        <v>244</v>
      </c>
      <c r="Y71" s="1">
        <v>298</v>
      </c>
    </row>
    <row r="72" spans="5:42" s="1" customFormat="1" ht="20" customHeight="1" x14ac:dyDescent="0.2">
      <c r="O72" s="10">
        <v>29</v>
      </c>
      <c r="R72" s="1">
        <v>58</v>
      </c>
      <c r="S72" s="1">
        <v>76</v>
      </c>
      <c r="T72" s="1">
        <v>100</v>
      </c>
      <c r="U72" s="1">
        <v>130</v>
      </c>
      <c r="V72" s="1">
        <v>166</v>
      </c>
      <c r="W72" s="1">
        <v>208</v>
      </c>
      <c r="X72" s="1">
        <v>256</v>
      </c>
      <c r="Y72" s="1">
        <v>310</v>
      </c>
    </row>
    <row r="73" spans="5:42" s="1" customFormat="1" ht="20" customHeight="1" x14ac:dyDescent="0.2">
      <c r="F73" s="1">
        <v>101</v>
      </c>
      <c r="G73" s="1" t="s">
        <v>27</v>
      </c>
      <c r="H73" s="1">
        <v>179</v>
      </c>
      <c r="J73" s="1">
        <v>280</v>
      </c>
      <c r="O73" s="10">
        <v>47</v>
      </c>
      <c r="S73" s="1">
        <v>94</v>
      </c>
      <c r="T73" s="1">
        <v>118</v>
      </c>
      <c r="U73" s="1">
        <v>148</v>
      </c>
      <c r="V73" s="1">
        <v>184</v>
      </c>
      <c r="W73" s="1">
        <v>226</v>
      </c>
      <c r="X73" s="1">
        <v>274</v>
      </c>
      <c r="Y73" s="1">
        <v>328</v>
      </c>
    </row>
    <row r="74" spans="5:42" s="1" customFormat="1" ht="20" customHeight="1" x14ac:dyDescent="0.2">
      <c r="H74" s="1">
        <v>29</v>
      </c>
      <c r="J74" s="1">
        <v>130</v>
      </c>
      <c r="O74" s="10">
        <v>71</v>
      </c>
      <c r="T74" s="1">
        <v>142</v>
      </c>
      <c r="U74" s="1">
        <v>172</v>
      </c>
      <c r="V74" s="1">
        <v>208</v>
      </c>
      <c r="W74" s="1">
        <v>250</v>
      </c>
      <c r="X74" s="1">
        <v>298</v>
      </c>
      <c r="Y74" s="1">
        <v>352</v>
      </c>
    </row>
    <row r="75" spans="5:42" s="1" customFormat="1" ht="20" customHeight="1" x14ac:dyDescent="0.2">
      <c r="O75" s="10">
        <v>101</v>
      </c>
      <c r="U75" s="1">
        <v>202</v>
      </c>
      <c r="V75" s="1">
        <v>238</v>
      </c>
      <c r="W75" s="1">
        <v>280</v>
      </c>
      <c r="X75" s="1">
        <v>328</v>
      </c>
      <c r="Y75" s="1">
        <v>382</v>
      </c>
    </row>
    <row r="76" spans="5:42" s="1" customFormat="1" ht="20" customHeight="1" x14ac:dyDescent="0.2">
      <c r="F76" s="1">
        <v>71</v>
      </c>
      <c r="G76" s="1" t="s">
        <v>27</v>
      </c>
      <c r="H76" s="1">
        <v>179</v>
      </c>
      <c r="I76" s="1" t="s">
        <v>28</v>
      </c>
      <c r="J76" s="1">
        <v>250</v>
      </c>
      <c r="O76" s="10">
        <v>137</v>
      </c>
      <c r="V76" s="1">
        <v>274</v>
      </c>
      <c r="W76" s="1">
        <v>316</v>
      </c>
      <c r="X76" s="1">
        <v>364</v>
      </c>
      <c r="Y76" s="1">
        <v>418</v>
      </c>
    </row>
    <row r="77" spans="5:42" s="1" customFormat="1" ht="20" customHeight="1" x14ac:dyDescent="0.2">
      <c r="F77" s="1">
        <v>71</v>
      </c>
      <c r="G77" s="1" t="s">
        <v>27</v>
      </c>
      <c r="H77" s="1">
        <v>29</v>
      </c>
      <c r="I77" s="1" t="s">
        <v>28</v>
      </c>
      <c r="J77" s="1">
        <v>100</v>
      </c>
      <c r="O77" s="10">
        <v>179</v>
      </c>
      <c r="W77" s="1">
        <v>358</v>
      </c>
      <c r="X77" s="1">
        <v>406</v>
      </c>
      <c r="Y77" s="1">
        <v>460</v>
      </c>
    </row>
    <row r="78" spans="5:42" s="1" customFormat="1" ht="20" customHeight="1" x14ac:dyDescent="0.2">
      <c r="O78" s="10">
        <v>227</v>
      </c>
      <c r="X78" s="1">
        <v>454</v>
      </c>
      <c r="Y78" s="1">
        <v>508</v>
      </c>
    </row>
    <row r="79" spans="5:42" s="1" customFormat="1" ht="20" customHeight="1" x14ac:dyDescent="0.2">
      <c r="F79" s="1">
        <v>11</v>
      </c>
      <c r="G79" s="1" t="s">
        <v>27</v>
      </c>
      <c r="H79" s="1">
        <v>179</v>
      </c>
      <c r="J79" s="1">
        <v>190</v>
      </c>
      <c r="O79" s="10">
        <v>281</v>
      </c>
      <c r="Y79" s="1">
        <v>562</v>
      </c>
    </row>
    <row r="80" spans="5:42" s="1" customFormat="1" ht="20" customHeight="1" x14ac:dyDescent="0.2">
      <c r="H80" s="1">
        <v>29</v>
      </c>
      <c r="J80" s="1">
        <v>40</v>
      </c>
    </row>
    <row r="81" spans="2:50" s="1" customFormat="1" ht="20" customHeight="1" x14ac:dyDescent="0.2">
      <c r="AK81" s="1" t="s">
        <v>114</v>
      </c>
      <c r="AL81" s="1" t="s">
        <v>115</v>
      </c>
    </row>
    <row r="82" spans="2:50" s="1" customFormat="1" ht="21" customHeight="1" x14ac:dyDescent="0.2">
      <c r="AA82" s="5">
        <v>17</v>
      </c>
      <c r="AB82" s="25" t="s">
        <v>27</v>
      </c>
      <c r="AC82" s="5">
        <v>11</v>
      </c>
      <c r="AD82" s="25" t="s">
        <v>27</v>
      </c>
      <c r="AE82" s="5">
        <v>47</v>
      </c>
      <c r="AF82" s="25" t="s">
        <v>27</v>
      </c>
      <c r="AG82" s="5">
        <v>71</v>
      </c>
      <c r="AH82" s="25" t="s">
        <v>28</v>
      </c>
      <c r="AI82" s="5">
        <f>AG82+AE82+AC82+AA82</f>
        <v>146</v>
      </c>
      <c r="AN82" s="1">
        <v>146</v>
      </c>
      <c r="AP82" s="1">
        <v>17</v>
      </c>
      <c r="AQ82" s="1" t="s">
        <v>27</v>
      </c>
      <c r="AR82" s="1">
        <v>71</v>
      </c>
      <c r="AS82" s="1" t="s">
        <v>27</v>
      </c>
      <c r="AT82" s="1">
        <v>47</v>
      </c>
      <c r="AU82" s="1" t="s">
        <v>27</v>
      </c>
      <c r="AV82" s="1">
        <v>101</v>
      </c>
      <c r="AW82" s="3" t="s">
        <v>28</v>
      </c>
      <c r="AX82" s="1">
        <v>236</v>
      </c>
    </row>
    <row r="83" spans="2:50" s="1" customFormat="1" ht="21" customHeight="1" x14ac:dyDescent="0.2">
      <c r="AA83" s="5">
        <v>17</v>
      </c>
      <c r="AB83" s="25" t="s">
        <v>27</v>
      </c>
      <c r="AC83" s="49">
        <v>11</v>
      </c>
      <c r="AD83" s="25" t="s">
        <v>27</v>
      </c>
      <c r="AE83" s="5">
        <v>47</v>
      </c>
      <c r="AF83" s="25" t="s">
        <v>27</v>
      </c>
      <c r="AG83" s="49">
        <v>101</v>
      </c>
      <c r="AH83" s="25" t="s">
        <v>28</v>
      </c>
      <c r="AI83" s="5">
        <f>AG83+AE83+AC83+AA83</f>
        <v>176</v>
      </c>
      <c r="AN83" s="1">
        <v>176</v>
      </c>
      <c r="AP83" s="1">
        <v>17</v>
      </c>
      <c r="AQ83" s="1" t="s">
        <v>27</v>
      </c>
      <c r="AR83" s="1">
        <v>11</v>
      </c>
      <c r="AS83" s="1" t="s">
        <v>27</v>
      </c>
      <c r="AT83" s="1">
        <v>137</v>
      </c>
      <c r="AU83" s="1" t="s">
        <v>27</v>
      </c>
      <c r="AV83" s="1">
        <v>71</v>
      </c>
      <c r="AW83" s="1" t="s">
        <v>28</v>
      </c>
      <c r="AX83" s="1">
        <v>236</v>
      </c>
    </row>
    <row r="84" spans="2:50" s="1" customFormat="1" ht="21" customHeight="1" x14ac:dyDescent="0.2">
      <c r="F84" s="1" t="s">
        <v>34</v>
      </c>
      <c r="AA84" s="5">
        <v>17</v>
      </c>
      <c r="AB84" s="25" t="s">
        <v>27</v>
      </c>
      <c r="AC84" s="49">
        <v>11</v>
      </c>
      <c r="AD84" s="25" t="s">
        <v>27</v>
      </c>
      <c r="AE84" s="5">
        <v>47</v>
      </c>
      <c r="AF84" s="25" t="s">
        <v>27</v>
      </c>
      <c r="AG84" s="49">
        <v>281</v>
      </c>
      <c r="AH84" s="25" t="s">
        <v>28</v>
      </c>
      <c r="AI84" s="5">
        <f>AG84+AE84+AC84+AA84</f>
        <v>356</v>
      </c>
      <c r="AN84" s="1">
        <v>236</v>
      </c>
    </row>
    <row r="85" spans="2:50" s="1" customFormat="1" ht="21" customHeight="1" x14ac:dyDescent="0.2">
      <c r="AA85" s="5">
        <v>17</v>
      </c>
      <c r="AB85" s="25" t="s">
        <v>27</v>
      </c>
      <c r="AC85" s="49">
        <v>71</v>
      </c>
      <c r="AD85" s="25" t="s">
        <v>27</v>
      </c>
      <c r="AE85" s="5">
        <v>47</v>
      </c>
      <c r="AF85" s="25" t="s">
        <v>27</v>
      </c>
      <c r="AG85" s="49">
        <v>101</v>
      </c>
      <c r="AH85" s="25" t="s">
        <v>28</v>
      </c>
      <c r="AI85" s="5">
        <f t="shared" ref="AI85:AI87" si="33">AG85+AE85+AC85+AA85</f>
        <v>236</v>
      </c>
      <c r="AN85" s="1">
        <v>266</v>
      </c>
      <c r="AP85" s="1">
        <v>17</v>
      </c>
      <c r="AQ85" s="1" t="s">
        <v>27</v>
      </c>
      <c r="AR85" s="1">
        <v>11</v>
      </c>
      <c r="AS85" s="1" t="s">
        <v>27</v>
      </c>
      <c r="AT85" s="1">
        <v>137</v>
      </c>
      <c r="AU85" s="1" t="s">
        <v>27</v>
      </c>
      <c r="AV85" s="1">
        <v>101</v>
      </c>
      <c r="AW85" s="1" t="s">
        <v>28</v>
      </c>
      <c r="AX85" s="1">
        <v>266</v>
      </c>
    </row>
    <row r="86" spans="2:50" s="1" customFormat="1" ht="21" customHeight="1" x14ac:dyDescent="0.2">
      <c r="AA86" s="5">
        <v>17</v>
      </c>
      <c r="AB86" s="25" t="s">
        <v>27</v>
      </c>
      <c r="AC86" s="49">
        <v>71</v>
      </c>
      <c r="AD86" s="25" t="s">
        <v>27</v>
      </c>
      <c r="AE86" s="5">
        <v>47</v>
      </c>
      <c r="AF86" s="25" t="s">
        <v>27</v>
      </c>
      <c r="AG86" s="49">
        <v>281</v>
      </c>
      <c r="AH86" s="25" t="s">
        <v>28</v>
      </c>
      <c r="AI86" s="5">
        <f t="shared" si="33"/>
        <v>416</v>
      </c>
      <c r="AN86" s="1">
        <v>296</v>
      </c>
      <c r="AP86" s="1">
        <v>47</v>
      </c>
      <c r="AQ86" s="1" t="s">
        <v>27</v>
      </c>
      <c r="AR86" s="1">
        <v>11</v>
      </c>
      <c r="AS86" s="1" t="s">
        <v>27</v>
      </c>
      <c r="AT86" s="1">
        <v>137</v>
      </c>
      <c r="AU86" s="1" t="s">
        <v>27</v>
      </c>
      <c r="AV86" s="1">
        <v>71</v>
      </c>
      <c r="AW86" s="1" t="s">
        <v>28</v>
      </c>
      <c r="AX86" s="1">
        <v>266</v>
      </c>
    </row>
    <row r="87" spans="2:50" s="1" customFormat="1" ht="21" customHeight="1" x14ac:dyDescent="0.2">
      <c r="B87" s="1">
        <v>18</v>
      </c>
      <c r="F87" s="1" t="s">
        <v>35</v>
      </c>
      <c r="AA87" s="5">
        <v>17</v>
      </c>
      <c r="AB87" s="25" t="s">
        <v>27</v>
      </c>
      <c r="AC87" s="49">
        <v>101</v>
      </c>
      <c r="AD87" s="25" t="s">
        <v>27</v>
      </c>
      <c r="AE87" s="5">
        <v>47</v>
      </c>
      <c r="AF87" s="25" t="s">
        <v>27</v>
      </c>
      <c r="AG87" s="49">
        <v>281</v>
      </c>
      <c r="AH87" s="25" t="s">
        <v>28</v>
      </c>
      <c r="AI87" s="5">
        <f t="shared" si="33"/>
        <v>446</v>
      </c>
      <c r="AN87" s="1">
        <v>326</v>
      </c>
    </row>
    <row r="88" spans="2:50" s="1" customFormat="1" ht="21" customHeight="1" x14ac:dyDescent="0.2">
      <c r="AA88" s="49"/>
      <c r="AB88" s="49"/>
      <c r="AC88" s="49"/>
      <c r="AD88" s="49"/>
      <c r="AE88" s="49"/>
      <c r="AF88" s="49"/>
      <c r="AG88" s="49"/>
      <c r="AH88" s="49"/>
      <c r="AI88" s="49"/>
      <c r="AN88" s="1">
        <v>356</v>
      </c>
      <c r="AP88" s="1">
        <v>17</v>
      </c>
      <c r="AQ88" s="1" t="s">
        <v>27</v>
      </c>
      <c r="AR88" s="1">
        <v>11</v>
      </c>
      <c r="AS88" s="1" t="s">
        <v>27</v>
      </c>
      <c r="AT88" s="1">
        <v>47</v>
      </c>
      <c r="AU88" s="1" t="s">
        <v>27</v>
      </c>
      <c r="AV88" s="1">
        <v>281</v>
      </c>
      <c r="AW88" s="1" t="s">
        <v>28</v>
      </c>
      <c r="AX88" s="1">
        <v>356</v>
      </c>
    </row>
    <row r="89" spans="2:50" s="1" customFormat="1" ht="21" customHeight="1" x14ac:dyDescent="0.2">
      <c r="F89" s="1" t="s">
        <v>33</v>
      </c>
      <c r="AA89" s="5">
        <v>17</v>
      </c>
      <c r="AB89" s="25" t="s">
        <v>27</v>
      </c>
      <c r="AC89" s="5">
        <v>11</v>
      </c>
      <c r="AD89" s="25" t="s">
        <v>27</v>
      </c>
      <c r="AE89" s="5">
        <v>137</v>
      </c>
      <c r="AF89" s="25" t="s">
        <v>27</v>
      </c>
      <c r="AG89" s="5">
        <v>71</v>
      </c>
      <c r="AH89" s="25" t="s">
        <v>28</v>
      </c>
      <c r="AI89" s="5">
        <f t="shared" ref="AI89:AI94" si="34">AG89+AE89+AC89+AA89</f>
        <v>236</v>
      </c>
      <c r="AN89" s="1">
        <v>416</v>
      </c>
      <c r="AP89" s="1">
        <v>47</v>
      </c>
      <c r="AQ89" s="1" t="s">
        <v>27</v>
      </c>
      <c r="AR89" s="1">
        <v>71</v>
      </c>
      <c r="AS89" s="1" t="s">
        <v>27</v>
      </c>
      <c r="AT89" s="1">
        <v>137</v>
      </c>
      <c r="AU89" s="1" t="s">
        <v>27</v>
      </c>
      <c r="AV89" s="1">
        <v>101</v>
      </c>
      <c r="AW89" s="1" t="s">
        <v>28</v>
      </c>
      <c r="AX89" s="1">
        <v>356</v>
      </c>
    </row>
    <row r="90" spans="2:50" s="1" customFormat="1" ht="21" customHeight="1" x14ac:dyDescent="0.2">
      <c r="AA90" s="5">
        <v>17</v>
      </c>
      <c r="AB90" s="25" t="s">
        <v>27</v>
      </c>
      <c r="AC90" s="5">
        <v>11</v>
      </c>
      <c r="AD90" s="25" t="s">
        <v>27</v>
      </c>
      <c r="AE90" s="5">
        <v>137</v>
      </c>
      <c r="AF90" s="25" t="s">
        <v>27</v>
      </c>
      <c r="AG90" s="5">
        <v>101</v>
      </c>
      <c r="AH90" s="25" t="s">
        <v>28</v>
      </c>
      <c r="AI90" s="5">
        <f t="shared" si="34"/>
        <v>266</v>
      </c>
      <c r="AN90" s="1">
        <v>446</v>
      </c>
    </row>
    <row r="91" spans="2:50" s="1" customFormat="1" ht="29" customHeight="1" thickBot="1" x14ac:dyDescent="0.25">
      <c r="D91" s="8"/>
      <c r="E91" s="9">
        <v>236</v>
      </c>
      <c r="F91" s="9">
        <v>296</v>
      </c>
      <c r="G91" s="9">
        <v>416</v>
      </c>
      <c r="H91" s="9">
        <v>476</v>
      </c>
      <c r="I91" s="9">
        <v>596</v>
      </c>
      <c r="J91" s="9">
        <v>656</v>
      </c>
      <c r="AA91" s="5">
        <v>17</v>
      </c>
      <c r="AB91" s="25" t="s">
        <v>27</v>
      </c>
      <c r="AC91" s="5">
        <v>11</v>
      </c>
      <c r="AD91" s="25" t="s">
        <v>27</v>
      </c>
      <c r="AE91" s="5">
        <v>137</v>
      </c>
      <c r="AF91" s="25" t="s">
        <v>27</v>
      </c>
      <c r="AG91" s="5">
        <v>281</v>
      </c>
      <c r="AH91" s="25" t="s">
        <v>28</v>
      </c>
      <c r="AI91" s="5">
        <f t="shared" si="34"/>
        <v>446</v>
      </c>
      <c r="AN91" s="1">
        <v>476</v>
      </c>
      <c r="AP91" s="5">
        <v>17</v>
      </c>
      <c r="AQ91" s="25" t="s">
        <v>27</v>
      </c>
      <c r="AR91" s="70">
        <v>101</v>
      </c>
      <c r="AS91" s="25" t="s">
        <v>27</v>
      </c>
      <c r="AT91" s="5">
        <v>47</v>
      </c>
      <c r="AU91" s="25" t="s">
        <v>27</v>
      </c>
      <c r="AV91" s="70">
        <v>281</v>
      </c>
      <c r="AW91" s="25" t="s">
        <v>28</v>
      </c>
      <c r="AX91" s="5">
        <v>446</v>
      </c>
    </row>
    <row r="92" spans="2:50" s="1" customFormat="1" ht="29" customHeight="1" x14ac:dyDescent="0.2">
      <c r="D92" s="10">
        <v>40</v>
      </c>
      <c r="E92" s="8">
        <f>E91+40</f>
        <v>276</v>
      </c>
      <c r="F92" s="28">
        <f t="shared" ref="F92:J92" si="35">F91+40</f>
        <v>336</v>
      </c>
      <c r="G92" s="8">
        <f t="shared" si="35"/>
        <v>456</v>
      </c>
      <c r="H92" s="29">
        <f t="shared" si="35"/>
        <v>516</v>
      </c>
      <c r="I92" s="8">
        <f t="shared" si="35"/>
        <v>636</v>
      </c>
      <c r="J92" s="14">
        <f t="shared" si="35"/>
        <v>696</v>
      </c>
      <c r="AA92" s="5">
        <v>17</v>
      </c>
      <c r="AB92" s="25" t="s">
        <v>27</v>
      </c>
      <c r="AC92" s="5">
        <v>71</v>
      </c>
      <c r="AD92" s="25" t="s">
        <v>27</v>
      </c>
      <c r="AE92" s="5">
        <v>137</v>
      </c>
      <c r="AF92" s="25" t="s">
        <v>27</v>
      </c>
      <c r="AG92" s="5">
        <v>101</v>
      </c>
      <c r="AH92" s="25" t="s">
        <v>28</v>
      </c>
      <c r="AI92" s="5">
        <f t="shared" si="34"/>
        <v>326</v>
      </c>
      <c r="AN92" s="1">
        <v>506</v>
      </c>
      <c r="AP92" s="1">
        <v>17</v>
      </c>
      <c r="AQ92" s="1" t="s">
        <v>27</v>
      </c>
      <c r="AR92" s="1">
        <v>11</v>
      </c>
      <c r="AS92" s="1" t="s">
        <v>27</v>
      </c>
      <c r="AT92" s="1">
        <v>137</v>
      </c>
      <c r="AU92" s="1" t="s">
        <v>27</v>
      </c>
      <c r="AV92" s="1">
        <v>281</v>
      </c>
      <c r="AW92" s="1" t="s">
        <v>28</v>
      </c>
      <c r="AX92" s="1">
        <v>446</v>
      </c>
    </row>
    <row r="93" spans="2:50" s="1" customFormat="1" ht="29" customHeight="1" x14ac:dyDescent="0.2">
      <c r="D93" s="10">
        <v>100</v>
      </c>
      <c r="E93" s="28">
        <f>E91+100</f>
        <v>336</v>
      </c>
      <c r="F93" s="8">
        <f t="shared" ref="F93:J93" si="36">F91+100</f>
        <v>396</v>
      </c>
      <c r="G93" s="29">
        <f t="shared" si="36"/>
        <v>516</v>
      </c>
      <c r="H93" s="8">
        <f t="shared" si="36"/>
        <v>576</v>
      </c>
      <c r="I93" s="14">
        <f t="shared" si="36"/>
        <v>696</v>
      </c>
      <c r="J93" s="8">
        <f t="shared" si="36"/>
        <v>756</v>
      </c>
      <c r="M93" s="43" t="s">
        <v>53</v>
      </c>
      <c r="N93" s="1" t="s">
        <v>54</v>
      </c>
      <c r="O93" s="1" t="s">
        <v>55</v>
      </c>
      <c r="P93" s="1" t="s">
        <v>56</v>
      </c>
      <c r="S93" s="1" t="s">
        <v>55</v>
      </c>
      <c r="T93" s="1" t="s">
        <v>56</v>
      </c>
      <c r="U93" s="1" t="s">
        <v>57</v>
      </c>
      <c r="V93" s="1" t="s">
        <v>58</v>
      </c>
      <c r="W93" s="1" t="s">
        <v>53</v>
      </c>
      <c r="AA93" s="5">
        <v>17</v>
      </c>
      <c r="AB93" s="25" t="s">
        <v>27</v>
      </c>
      <c r="AC93" s="5">
        <v>71</v>
      </c>
      <c r="AD93" s="25" t="s">
        <v>27</v>
      </c>
      <c r="AE93" s="5">
        <v>137</v>
      </c>
      <c r="AF93" s="25" t="s">
        <v>27</v>
      </c>
      <c r="AG93" s="5">
        <v>281</v>
      </c>
      <c r="AH93" s="25" t="s">
        <v>28</v>
      </c>
      <c r="AI93" s="5">
        <f t="shared" si="34"/>
        <v>506</v>
      </c>
      <c r="AN93" s="1">
        <v>536</v>
      </c>
    </row>
    <row r="94" spans="2:50" s="1" customFormat="1" ht="29" customHeight="1" x14ac:dyDescent="0.2">
      <c r="D94" s="10">
        <v>130</v>
      </c>
      <c r="E94" s="8">
        <f>E91+130</f>
        <v>366</v>
      </c>
      <c r="F94" s="30">
        <f t="shared" ref="F94:J94" si="37">F91+130</f>
        <v>426</v>
      </c>
      <c r="G94" s="8">
        <f t="shared" si="37"/>
        <v>546</v>
      </c>
      <c r="H94" s="31">
        <f t="shared" si="37"/>
        <v>606</v>
      </c>
      <c r="I94" s="8">
        <f t="shared" si="37"/>
        <v>726</v>
      </c>
      <c r="J94" s="32">
        <f t="shared" si="37"/>
        <v>786</v>
      </c>
      <c r="AA94" s="5">
        <v>17</v>
      </c>
      <c r="AB94" s="25" t="s">
        <v>27</v>
      </c>
      <c r="AC94" s="5">
        <v>101</v>
      </c>
      <c r="AD94" s="25" t="s">
        <v>27</v>
      </c>
      <c r="AE94" s="5">
        <v>137</v>
      </c>
      <c r="AF94" s="25" t="s">
        <v>27</v>
      </c>
      <c r="AG94" s="5">
        <v>281</v>
      </c>
      <c r="AH94" s="25" t="s">
        <v>28</v>
      </c>
      <c r="AI94" s="5">
        <f t="shared" si="34"/>
        <v>536</v>
      </c>
      <c r="AN94" s="1">
        <v>566</v>
      </c>
      <c r="AP94" s="1">
        <v>17</v>
      </c>
      <c r="AQ94" s="1" t="s">
        <v>27</v>
      </c>
      <c r="AR94" s="1">
        <v>101</v>
      </c>
      <c r="AS94" s="1" t="s">
        <v>27</v>
      </c>
      <c r="AT94" s="1">
        <v>137</v>
      </c>
      <c r="AU94" s="1" t="s">
        <v>27</v>
      </c>
      <c r="AV94" s="1">
        <v>281</v>
      </c>
      <c r="AW94" s="1" t="s">
        <v>28</v>
      </c>
      <c r="AX94" s="1">
        <v>536</v>
      </c>
    </row>
    <row r="95" spans="2:50" s="1" customFormat="1" ht="29" customHeight="1" x14ac:dyDescent="0.2">
      <c r="D95" s="10">
        <v>190</v>
      </c>
      <c r="E95" s="30">
        <f>E91+190</f>
        <v>426</v>
      </c>
      <c r="F95" s="33">
        <f t="shared" ref="F95:J95" si="38">F91+190</f>
        <v>486</v>
      </c>
      <c r="G95" s="31">
        <f t="shared" si="38"/>
        <v>606</v>
      </c>
      <c r="H95" s="34">
        <f t="shared" si="38"/>
        <v>666</v>
      </c>
      <c r="I95" s="32">
        <f t="shared" si="38"/>
        <v>786</v>
      </c>
      <c r="J95" s="35">
        <f t="shared" si="38"/>
        <v>846</v>
      </c>
      <c r="M95" s="1" t="s">
        <v>59</v>
      </c>
      <c r="N95" s="1" t="s">
        <v>60</v>
      </c>
      <c r="O95" s="1" t="s">
        <v>55</v>
      </c>
      <c r="P95" s="1" t="s">
        <v>53</v>
      </c>
      <c r="Q95" s="1" t="s">
        <v>61</v>
      </c>
      <c r="T95" s="1" t="s">
        <v>62</v>
      </c>
      <c r="U95" s="1" t="s">
        <v>55</v>
      </c>
      <c r="V95" s="1" t="s">
        <v>63</v>
      </c>
      <c r="W95" s="1" t="s">
        <v>54</v>
      </c>
      <c r="X95" s="1" t="s">
        <v>53</v>
      </c>
      <c r="AA95" s="49"/>
      <c r="AB95" s="49"/>
      <c r="AC95" s="49"/>
      <c r="AD95" s="49"/>
      <c r="AE95" s="49"/>
      <c r="AF95" s="49"/>
      <c r="AG95" s="49"/>
      <c r="AH95" s="49"/>
      <c r="AI95" s="49"/>
      <c r="AP95" s="1">
        <v>47</v>
      </c>
      <c r="AQ95" s="1" t="s">
        <v>27</v>
      </c>
      <c r="AR95" s="1">
        <v>71</v>
      </c>
      <c r="AS95" s="1" t="s">
        <v>27</v>
      </c>
      <c r="AT95" s="1">
        <v>137</v>
      </c>
      <c r="AU95" s="1" t="s">
        <v>27</v>
      </c>
      <c r="AV95" s="1">
        <v>281</v>
      </c>
      <c r="AW95" s="1" t="s">
        <v>28</v>
      </c>
      <c r="AX95" s="1">
        <v>536</v>
      </c>
    </row>
    <row r="96" spans="2:50" s="1" customFormat="1" ht="29" customHeight="1" x14ac:dyDescent="0.2">
      <c r="D96" s="10">
        <v>250</v>
      </c>
      <c r="E96" s="33">
        <f>E91+250</f>
        <v>486</v>
      </c>
      <c r="F96" s="8">
        <f t="shared" ref="F96:J96" si="39">F91+250</f>
        <v>546</v>
      </c>
      <c r="G96" s="34">
        <f t="shared" si="39"/>
        <v>666</v>
      </c>
      <c r="H96" s="8">
        <f t="shared" si="39"/>
        <v>726</v>
      </c>
      <c r="I96" s="35">
        <f t="shared" si="39"/>
        <v>846</v>
      </c>
      <c r="J96" s="8">
        <f t="shared" si="39"/>
        <v>906</v>
      </c>
      <c r="AA96" s="5">
        <v>47</v>
      </c>
      <c r="AB96" s="25" t="s">
        <v>27</v>
      </c>
      <c r="AC96" s="5">
        <v>11</v>
      </c>
      <c r="AD96" s="25" t="s">
        <v>27</v>
      </c>
      <c r="AE96" s="5">
        <v>137</v>
      </c>
      <c r="AF96" s="25" t="s">
        <v>27</v>
      </c>
      <c r="AG96" s="5">
        <v>71</v>
      </c>
      <c r="AH96" s="25" t="s">
        <v>28</v>
      </c>
      <c r="AI96" s="5">
        <f t="shared" ref="AI96:AI101" si="40">AG96+AE96+AC96+AA96</f>
        <v>266</v>
      </c>
    </row>
    <row r="97" spans="4:35" s="1" customFormat="1" ht="29" customHeight="1" x14ac:dyDescent="0.2">
      <c r="D97" s="10">
        <v>280</v>
      </c>
      <c r="E97" s="8">
        <f>E91+280</f>
        <v>516</v>
      </c>
      <c r="F97" s="8">
        <f t="shared" ref="F97:J97" si="41">F91+280</f>
        <v>576</v>
      </c>
      <c r="G97" s="36">
        <f t="shared" si="41"/>
        <v>696</v>
      </c>
      <c r="H97" s="6">
        <f t="shared" si="41"/>
        <v>756</v>
      </c>
      <c r="I97" s="37">
        <f t="shared" si="41"/>
        <v>876</v>
      </c>
      <c r="J97" s="38">
        <f t="shared" si="41"/>
        <v>936</v>
      </c>
      <c r="M97" s="1" t="s">
        <v>12</v>
      </c>
      <c r="N97" s="1" t="s">
        <v>56</v>
      </c>
      <c r="Q97" s="1" t="s">
        <v>53</v>
      </c>
      <c r="R97" s="1" t="s">
        <v>54</v>
      </c>
      <c r="S97" s="1" t="s">
        <v>61</v>
      </c>
      <c r="T97" s="1" t="s">
        <v>62</v>
      </c>
      <c r="U97" s="1" t="s">
        <v>61</v>
      </c>
      <c r="X97" s="1" t="s">
        <v>64</v>
      </c>
      <c r="Y97" s="1" t="s">
        <v>12</v>
      </c>
      <c r="Z97" s="1" t="s">
        <v>65</v>
      </c>
      <c r="AA97" s="5">
        <v>47</v>
      </c>
      <c r="AB97" s="25" t="s">
        <v>27</v>
      </c>
      <c r="AC97" s="5">
        <v>11</v>
      </c>
      <c r="AD97" s="25" t="s">
        <v>27</v>
      </c>
      <c r="AE97" s="5">
        <v>137</v>
      </c>
      <c r="AF97" s="25" t="s">
        <v>27</v>
      </c>
      <c r="AG97" s="5">
        <v>101</v>
      </c>
      <c r="AH97" s="25" t="s">
        <v>28</v>
      </c>
      <c r="AI97" s="5">
        <f t="shared" si="40"/>
        <v>296</v>
      </c>
    </row>
    <row r="98" spans="4:35" s="1" customFormat="1" ht="29" customHeight="1" x14ac:dyDescent="0.2">
      <c r="D98" s="10">
        <v>310</v>
      </c>
      <c r="E98" s="8">
        <f>E91+310</f>
        <v>546</v>
      </c>
      <c r="F98" s="8">
        <f t="shared" ref="F98:J98" si="42">F91+310</f>
        <v>606</v>
      </c>
      <c r="G98" s="8">
        <f t="shared" si="42"/>
        <v>726</v>
      </c>
      <c r="H98" s="8">
        <f t="shared" si="42"/>
        <v>786</v>
      </c>
      <c r="I98" s="8">
        <f t="shared" si="42"/>
        <v>906</v>
      </c>
      <c r="J98" s="8">
        <f t="shared" si="42"/>
        <v>966</v>
      </c>
      <c r="AA98" s="5">
        <v>47</v>
      </c>
      <c r="AB98" s="25" t="s">
        <v>27</v>
      </c>
      <c r="AC98" s="5">
        <v>11</v>
      </c>
      <c r="AD98" s="25" t="s">
        <v>27</v>
      </c>
      <c r="AE98" s="5">
        <v>137</v>
      </c>
      <c r="AF98" s="25" t="s">
        <v>27</v>
      </c>
      <c r="AG98" s="5">
        <v>281</v>
      </c>
      <c r="AH98" s="25" t="s">
        <v>28</v>
      </c>
      <c r="AI98" s="5">
        <f t="shared" si="40"/>
        <v>476</v>
      </c>
    </row>
    <row r="99" spans="4:35" s="1" customFormat="1" ht="29" customHeight="1" x14ac:dyDescent="0.2">
      <c r="D99" s="10">
        <v>460</v>
      </c>
      <c r="E99" s="36">
        <f>E91+460</f>
        <v>696</v>
      </c>
      <c r="F99" s="6">
        <f t="shared" ref="F99:J99" si="43">F91+460</f>
        <v>756</v>
      </c>
      <c r="G99" s="37">
        <f t="shared" si="43"/>
        <v>876</v>
      </c>
      <c r="H99" s="38">
        <f t="shared" si="43"/>
        <v>936</v>
      </c>
      <c r="I99" s="8">
        <f t="shared" si="43"/>
        <v>1056</v>
      </c>
      <c r="J99" s="8">
        <f t="shared" si="43"/>
        <v>1116</v>
      </c>
      <c r="M99" s="1" t="s">
        <v>66</v>
      </c>
      <c r="N99" s="1" t="s">
        <v>60</v>
      </c>
      <c r="O99" s="1" t="s">
        <v>16</v>
      </c>
      <c r="P99" s="1" t="s">
        <v>67</v>
      </c>
      <c r="Q99" s="1" t="s">
        <v>55</v>
      </c>
      <c r="R99" s="1" t="s">
        <v>68</v>
      </c>
      <c r="S99" s="1" t="s">
        <v>12</v>
      </c>
      <c r="T99" s="1" t="s">
        <v>53</v>
      </c>
      <c r="U99" s="1" t="s">
        <v>55</v>
      </c>
      <c r="V99" s="1" t="s">
        <v>58</v>
      </c>
      <c r="W99" s="1" t="s">
        <v>57</v>
      </c>
      <c r="X99" s="1" t="s">
        <v>56</v>
      </c>
      <c r="AA99" s="5">
        <v>47</v>
      </c>
      <c r="AB99" s="25" t="s">
        <v>27</v>
      </c>
      <c r="AC99" s="5">
        <v>71</v>
      </c>
      <c r="AD99" s="25" t="s">
        <v>27</v>
      </c>
      <c r="AE99" s="5">
        <v>137</v>
      </c>
      <c r="AF99" s="25" t="s">
        <v>27</v>
      </c>
      <c r="AG99" s="5">
        <v>101</v>
      </c>
      <c r="AH99" s="25" t="s">
        <v>28</v>
      </c>
      <c r="AI99" s="5">
        <f t="shared" si="40"/>
        <v>356</v>
      </c>
    </row>
    <row r="100" spans="4:35" ht="29" customHeight="1" x14ac:dyDescent="0.2">
      <c r="AA100" s="5">
        <v>47</v>
      </c>
      <c r="AB100" s="25" t="s">
        <v>27</v>
      </c>
      <c r="AC100" s="5">
        <v>71</v>
      </c>
      <c r="AD100" s="25" t="s">
        <v>27</v>
      </c>
      <c r="AE100" s="5">
        <v>137</v>
      </c>
      <c r="AF100" s="25" t="s">
        <v>27</v>
      </c>
      <c r="AG100" s="5">
        <v>281</v>
      </c>
      <c r="AH100" s="25" t="s">
        <v>28</v>
      </c>
      <c r="AI100" s="5">
        <f t="shared" si="40"/>
        <v>536</v>
      </c>
    </row>
    <row r="101" spans="4:35" s="1" customFormat="1" ht="29" customHeight="1" x14ac:dyDescent="0.2">
      <c r="F101" s="1" t="s">
        <v>70</v>
      </c>
      <c r="G101" s="1" t="s">
        <v>71</v>
      </c>
      <c r="H101" s="1" t="s">
        <v>72</v>
      </c>
      <c r="I101" s="1" t="s">
        <v>73</v>
      </c>
      <c r="J101" s="1" t="s">
        <v>74</v>
      </c>
      <c r="AA101" s="5">
        <v>47</v>
      </c>
      <c r="AB101" s="25" t="s">
        <v>27</v>
      </c>
      <c r="AC101" s="5">
        <v>101</v>
      </c>
      <c r="AD101" s="25" t="s">
        <v>27</v>
      </c>
      <c r="AE101" s="5">
        <v>137</v>
      </c>
      <c r="AF101" s="25" t="s">
        <v>27</v>
      </c>
      <c r="AG101" s="5">
        <v>281</v>
      </c>
      <c r="AH101" s="25" t="s">
        <v>28</v>
      </c>
      <c r="AI101" s="5">
        <f t="shared" si="40"/>
        <v>566</v>
      </c>
    </row>
    <row r="102" spans="4:35" s="1" customFormat="1" ht="29" customHeight="1" x14ac:dyDescent="0.2">
      <c r="E102" s="5">
        <v>17</v>
      </c>
      <c r="F102" s="25" t="s">
        <v>27</v>
      </c>
      <c r="G102" s="5">
        <v>101</v>
      </c>
      <c r="H102" s="25" t="s">
        <v>27</v>
      </c>
      <c r="I102" s="5">
        <v>47</v>
      </c>
      <c r="J102" s="25" t="s">
        <v>27</v>
      </c>
      <c r="K102" s="5">
        <v>71</v>
      </c>
      <c r="L102" s="25" t="s">
        <v>27</v>
      </c>
      <c r="M102" s="5">
        <v>281</v>
      </c>
      <c r="N102" s="3" t="s">
        <v>27</v>
      </c>
      <c r="O102" s="40">
        <v>179</v>
      </c>
      <c r="P102" s="3" t="s">
        <v>28</v>
      </c>
      <c r="Q102" s="40">
        <v>696</v>
      </c>
    </row>
    <row r="103" spans="4:35" s="1" customFormat="1" ht="29" customHeight="1" x14ac:dyDescent="0.2">
      <c r="E103" s="5">
        <v>17</v>
      </c>
      <c r="F103" s="25" t="s">
        <v>27</v>
      </c>
      <c r="G103" s="5">
        <v>101</v>
      </c>
      <c r="H103" s="25" t="s">
        <v>27</v>
      </c>
      <c r="I103" s="5">
        <v>47</v>
      </c>
      <c r="J103" s="25" t="s">
        <v>27</v>
      </c>
      <c r="K103" s="5">
        <v>71</v>
      </c>
      <c r="L103" s="25" t="s">
        <v>27</v>
      </c>
      <c r="M103" s="40">
        <v>281</v>
      </c>
      <c r="N103" s="3" t="s">
        <v>27</v>
      </c>
      <c r="O103" s="40">
        <v>29</v>
      </c>
      <c r="P103" s="3" t="s">
        <v>28</v>
      </c>
      <c r="Q103" s="40">
        <f>E103+G103+I103+K103+M103+O103</f>
        <v>546</v>
      </c>
      <c r="U103" s="1" t="s">
        <v>75</v>
      </c>
      <c r="V103" s="1" t="s">
        <v>76</v>
      </c>
      <c r="W103" s="1" t="s">
        <v>77</v>
      </c>
      <c r="X103" s="1" t="s">
        <v>50</v>
      </c>
      <c r="Y103" s="1" t="s">
        <v>51</v>
      </c>
      <c r="Z103" s="1" t="s">
        <v>78</v>
      </c>
    </row>
    <row r="104" spans="4:35" s="1" customFormat="1" ht="29" customHeight="1" x14ac:dyDescent="0.2">
      <c r="E104" s="5">
        <v>17</v>
      </c>
      <c r="F104" s="25" t="s">
        <v>27</v>
      </c>
      <c r="G104" s="5">
        <v>101</v>
      </c>
      <c r="H104" s="25" t="s">
        <v>27</v>
      </c>
      <c r="I104" s="5">
        <v>47</v>
      </c>
      <c r="J104" s="25" t="s">
        <v>27</v>
      </c>
      <c r="K104" s="5">
        <v>71</v>
      </c>
      <c r="L104" s="25" t="s">
        <v>27</v>
      </c>
      <c r="M104" s="40">
        <v>11</v>
      </c>
      <c r="N104" s="3" t="s">
        <v>27</v>
      </c>
      <c r="O104" s="40">
        <v>179</v>
      </c>
      <c r="P104" s="3" t="s">
        <v>28</v>
      </c>
      <c r="Q104" s="40">
        <f>E104+G104+I104+K104+M104+O104</f>
        <v>426</v>
      </c>
    </row>
    <row r="105" spans="4:35" s="1" customFormat="1" ht="29" customHeight="1" x14ac:dyDescent="0.2">
      <c r="E105" s="5">
        <v>17</v>
      </c>
      <c r="F105" s="25" t="s">
        <v>27</v>
      </c>
      <c r="G105" s="5">
        <v>101</v>
      </c>
      <c r="H105" s="25" t="s">
        <v>27</v>
      </c>
      <c r="I105" s="5">
        <v>47</v>
      </c>
      <c r="J105" s="25" t="s">
        <v>27</v>
      </c>
      <c r="K105" s="5">
        <v>71</v>
      </c>
      <c r="L105" s="25" t="s">
        <v>27</v>
      </c>
      <c r="M105" s="40">
        <v>11</v>
      </c>
      <c r="N105" s="3" t="s">
        <v>27</v>
      </c>
      <c r="O105" s="40">
        <v>29</v>
      </c>
      <c r="P105" s="3" t="s">
        <v>28</v>
      </c>
      <c r="Q105" s="40">
        <f>E105+G105+I105+K105+M105+O105</f>
        <v>276</v>
      </c>
    </row>
    <row r="106" spans="4:35" s="1" customFormat="1" ht="29" customHeight="1" x14ac:dyDescent="0.2"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</row>
    <row r="107" spans="4:35" s="1" customFormat="1" ht="29" customHeight="1" x14ac:dyDescent="0.2">
      <c r="E107" s="5">
        <v>11</v>
      </c>
      <c r="F107" s="25" t="s">
        <v>27</v>
      </c>
      <c r="G107" s="5">
        <v>137</v>
      </c>
      <c r="H107" s="25" t="s">
        <v>27</v>
      </c>
      <c r="I107" s="5">
        <v>47</v>
      </c>
      <c r="J107" s="25" t="s">
        <v>27</v>
      </c>
      <c r="K107" s="5">
        <v>101</v>
      </c>
      <c r="L107" s="25" t="s">
        <v>27</v>
      </c>
      <c r="M107" s="40">
        <v>281</v>
      </c>
      <c r="N107" s="25" t="s">
        <v>27</v>
      </c>
      <c r="O107" s="40">
        <v>179</v>
      </c>
      <c r="P107" s="3" t="s">
        <v>28</v>
      </c>
      <c r="Q107" s="40">
        <f>E107+G107+I107+K107+M107+O107</f>
        <v>756</v>
      </c>
    </row>
    <row r="108" spans="4:35" s="1" customFormat="1" ht="29" customHeight="1" x14ac:dyDescent="0.2">
      <c r="E108" s="5">
        <v>11</v>
      </c>
      <c r="F108" s="25" t="s">
        <v>27</v>
      </c>
      <c r="G108" s="5">
        <v>137</v>
      </c>
      <c r="H108" s="25" t="s">
        <v>27</v>
      </c>
      <c r="I108" s="5">
        <v>47</v>
      </c>
      <c r="J108" s="25" t="s">
        <v>27</v>
      </c>
      <c r="K108" s="5">
        <v>101</v>
      </c>
      <c r="L108" s="25" t="s">
        <v>27</v>
      </c>
      <c r="M108" s="40">
        <v>281</v>
      </c>
      <c r="N108" s="25" t="s">
        <v>27</v>
      </c>
      <c r="O108" s="40">
        <v>29</v>
      </c>
      <c r="P108" s="3" t="s">
        <v>28</v>
      </c>
      <c r="Q108" s="40">
        <f t="shared" ref="Q108:Q110" si="44">E108+G108+I108+K108+M108+O108</f>
        <v>606</v>
      </c>
    </row>
    <row r="109" spans="4:35" s="1" customFormat="1" ht="29" customHeight="1" x14ac:dyDescent="0.2">
      <c r="E109" s="5">
        <v>11</v>
      </c>
      <c r="F109" s="25" t="s">
        <v>27</v>
      </c>
      <c r="G109" s="5">
        <v>137</v>
      </c>
      <c r="H109" s="25" t="s">
        <v>27</v>
      </c>
      <c r="I109" s="5">
        <v>47</v>
      </c>
      <c r="J109" s="25" t="s">
        <v>27</v>
      </c>
      <c r="K109" s="5">
        <v>101</v>
      </c>
      <c r="L109" s="25" t="s">
        <v>27</v>
      </c>
      <c r="M109" s="40">
        <v>71</v>
      </c>
      <c r="N109" s="25" t="s">
        <v>27</v>
      </c>
      <c r="O109" s="40">
        <v>179</v>
      </c>
      <c r="P109" s="3" t="s">
        <v>28</v>
      </c>
      <c r="Q109" s="40">
        <f t="shared" si="44"/>
        <v>546</v>
      </c>
    </row>
    <row r="110" spans="4:35" s="1" customFormat="1" ht="29" customHeight="1" x14ac:dyDescent="0.2">
      <c r="E110" s="5">
        <v>11</v>
      </c>
      <c r="F110" s="25" t="s">
        <v>27</v>
      </c>
      <c r="G110" s="5">
        <v>137</v>
      </c>
      <c r="H110" s="25" t="s">
        <v>27</v>
      </c>
      <c r="I110" s="5">
        <v>47</v>
      </c>
      <c r="J110" s="25" t="s">
        <v>27</v>
      </c>
      <c r="K110" s="5">
        <v>101</v>
      </c>
      <c r="L110" s="25" t="s">
        <v>27</v>
      </c>
      <c r="M110" s="40">
        <v>71</v>
      </c>
      <c r="N110" s="25" t="s">
        <v>27</v>
      </c>
      <c r="O110" s="40">
        <v>29</v>
      </c>
      <c r="P110" s="3" t="s">
        <v>28</v>
      </c>
      <c r="Q110" s="40">
        <f t="shared" si="44"/>
        <v>396</v>
      </c>
    </row>
    <row r="111" spans="4:35" s="1" customFormat="1" ht="29" customHeight="1" x14ac:dyDescent="0.2">
      <c r="E111" s="5">
        <v>11</v>
      </c>
      <c r="F111" s="25" t="s">
        <v>27</v>
      </c>
      <c r="G111" s="5">
        <v>227</v>
      </c>
      <c r="H111" s="25" t="s">
        <v>27</v>
      </c>
      <c r="I111" s="5">
        <v>101</v>
      </c>
      <c r="J111" s="25" t="s">
        <v>27</v>
      </c>
      <c r="K111" s="5">
        <v>137</v>
      </c>
      <c r="L111" s="25" t="s">
        <v>27</v>
      </c>
      <c r="M111" s="40">
        <v>281</v>
      </c>
      <c r="N111" s="25" t="s">
        <v>27</v>
      </c>
      <c r="O111" s="40">
        <v>179</v>
      </c>
      <c r="P111" s="3" t="s">
        <v>28</v>
      </c>
      <c r="Q111" s="40">
        <f>E111+G111+I111+K111+M111+O111</f>
        <v>936</v>
      </c>
    </row>
    <row r="112" spans="4:35" s="1" customFormat="1" ht="29" customHeight="1" x14ac:dyDescent="0.2">
      <c r="E112" s="5">
        <v>11</v>
      </c>
      <c r="F112" s="25" t="s">
        <v>27</v>
      </c>
      <c r="G112" s="5">
        <v>227</v>
      </c>
      <c r="H112" s="25" t="s">
        <v>27</v>
      </c>
      <c r="I112" s="5">
        <v>101</v>
      </c>
      <c r="J112" s="25" t="s">
        <v>27</v>
      </c>
      <c r="K112" s="5">
        <v>137</v>
      </c>
      <c r="L112" s="25" t="s">
        <v>27</v>
      </c>
      <c r="M112" s="40">
        <v>281</v>
      </c>
      <c r="N112" s="25" t="s">
        <v>27</v>
      </c>
      <c r="O112" s="40">
        <v>29</v>
      </c>
      <c r="P112" s="3" t="s">
        <v>28</v>
      </c>
      <c r="Q112" s="40">
        <f>E112+G112+I112+K112+M112+O112</f>
        <v>786</v>
      </c>
    </row>
    <row r="113" spans="5:17" s="1" customFormat="1" ht="29" customHeight="1" x14ac:dyDescent="0.2">
      <c r="E113" s="5">
        <v>11</v>
      </c>
      <c r="F113" s="25" t="s">
        <v>27</v>
      </c>
      <c r="G113" s="5">
        <v>227</v>
      </c>
      <c r="H113" s="25" t="s">
        <v>27</v>
      </c>
      <c r="I113" s="5">
        <v>101</v>
      </c>
      <c r="J113" s="25" t="s">
        <v>27</v>
      </c>
      <c r="K113" s="5">
        <v>137</v>
      </c>
      <c r="L113" s="25" t="s">
        <v>27</v>
      </c>
      <c r="M113" s="40">
        <v>71</v>
      </c>
      <c r="N113" s="25" t="s">
        <v>27</v>
      </c>
      <c r="O113" s="40">
        <v>179</v>
      </c>
      <c r="P113" s="3" t="s">
        <v>28</v>
      </c>
      <c r="Q113" s="40">
        <f>E113+G113+I113+K113+M113+O113</f>
        <v>726</v>
      </c>
    </row>
    <row r="114" spans="5:17" s="1" customFormat="1" ht="29" customHeight="1" x14ac:dyDescent="0.2">
      <c r="E114" s="5">
        <v>11</v>
      </c>
      <c r="F114" s="25" t="s">
        <v>27</v>
      </c>
      <c r="G114" s="5">
        <v>227</v>
      </c>
      <c r="H114" s="25" t="s">
        <v>27</v>
      </c>
      <c r="I114" s="5">
        <v>101</v>
      </c>
      <c r="J114" s="25" t="s">
        <v>27</v>
      </c>
      <c r="K114" s="5">
        <v>137</v>
      </c>
      <c r="L114" s="25" t="s">
        <v>27</v>
      </c>
      <c r="M114" s="40">
        <v>71</v>
      </c>
      <c r="N114" s="25" t="s">
        <v>27</v>
      </c>
      <c r="O114" s="40">
        <v>29</v>
      </c>
      <c r="P114" s="3" t="s">
        <v>28</v>
      </c>
      <c r="Q114" s="40">
        <f>E114+G114+I114+K114+M114+O114</f>
        <v>576</v>
      </c>
    </row>
    <row r="115" spans="5:17" s="1" customFormat="1" ht="29" customHeight="1" x14ac:dyDescent="0.2"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</row>
    <row r="116" spans="5:17" s="1" customFormat="1" ht="29" customHeight="1" x14ac:dyDescent="0.2">
      <c r="E116" s="5">
        <v>17</v>
      </c>
      <c r="F116" s="25" t="s">
        <v>27</v>
      </c>
      <c r="G116" s="5">
        <v>281</v>
      </c>
      <c r="H116" s="25" t="s">
        <v>27</v>
      </c>
      <c r="I116" s="5">
        <v>71</v>
      </c>
      <c r="J116" s="25" t="s">
        <v>27</v>
      </c>
      <c r="K116" s="5">
        <v>227</v>
      </c>
      <c r="L116" s="25" t="s">
        <v>27</v>
      </c>
      <c r="M116" s="40">
        <v>101</v>
      </c>
      <c r="N116" s="25" t="s">
        <v>27</v>
      </c>
      <c r="O116" s="40">
        <v>179</v>
      </c>
      <c r="P116" s="3" t="s">
        <v>28</v>
      </c>
      <c r="Q116" s="40">
        <f>E116+G116+I116+K116+M116+O116</f>
        <v>876</v>
      </c>
    </row>
    <row r="117" spans="5:17" s="1" customFormat="1" ht="29" customHeight="1" x14ac:dyDescent="0.2">
      <c r="E117" s="5">
        <v>17</v>
      </c>
      <c r="F117" s="25" t="s">
        <v>27</v>
      </c>
      <c r="G117" s="5">
        <v>281</v>
      </c>
      <c r="H117" s="25" t="s">
        <v>27</v>
      </c>
      <c r="I117" s="5">
        <v>71</v>
      </c>
      <c r="J117" s="25" t="s">
        <v>27</v>
      </c>
      <c r="K117" s="5">
        <v>227</v>
      </c>
      <c r="L117" s="25" t="s">
        <v>27</v>
      </c>
      <c r="M117" s="40">
        <v>101</v>
      </c>
      <c r="N117" s="25" t="s">
        <v>27</v>
      </c>
      <c r="O117" s="40">
        <v>29</v>
      </c>
      <c r="P117" s="3" t="s">
        <v>28</v>
      </c>
      <c r="Q117" s="40">
        <f>E117+G117+I117+K117+M117+O117</f>
        <v>726</v>
      </c>
    </row>
    <row r="118" spans="5:17" s="1" customFormat="1" ht="29" customHeight="1" x14ac:dyDescent="0.2">
      <c r="E118" s="5">
        <v>17</v>
      </c>
      <c r="F118" s="25" t="s">
        <v>27</v>
      </c>
      <c r="G118" s="5">
        <v>281</v>
      </c>
      <c r="H118" s="25" t="s">
        <v>27</v>
      </c>
      <c r="I118" s="5">
        <v>71</v>
      </c>
      <c r="J118" s="25" t="s">
        <v>27</v>
      </c>
      <c r="K118" s="5">
        <v>227</v>
      </c>
      <c r="L118" s="25" t="s">
        <v>27</v>
      </c>
      <c r="M118" s="40">
        <v>11</v>
      </c>
      <c r="N118" s="25" t="s">
        <v>27</v>
      </c>
      <c r="O118" s="40">
        <v>179</v>
      </c>
      <c r="P118" s="3" t="s">
        <v>28</v>
      </c>
      <c r="Q118" s="40">
        <f>E118+G118+I118+K118+M118+O118</f>
        <v>786</v>
      </c>
    </row>
    <row r="119" spans="5:17" s="1" customFormat="1" ht="29" customHeight="1" x14ac:dyDescent="0.2">
      <c r="E119" s="5">
        <v>17</v>
      </c>
      <c r="F119" s="25" t="s">
        <v>27</v>
      </c>
      <c r="G119" s="5">
        <v>281</v>
      </c>
      <c r="H119" s="25" t="s">
        <v>27</v>
      </c>
      <c r="I119" s="5">
        <v>71</v>
      </c>
      <c r="J119" s="25" t="s">
        <v>27</v>
      </c>
      <c r="K119" s="5">
        <v>227</v>
      </c>
      <c r="L119" s="25" t="s">
        <v>27</v>
      </c>
      <c r="M119" s="40">
        <v>11</v>
      </c>
      <c r="N119" s="25" t="s">
        <v>27</v>
      </c>
      <c r="O119" s="40">
        <v>29</v>
      </c>
      <c r="P119" s="3" t="s">
        <v>28</v>
      </c>
      <c r="Q119" s="40">
        <f>E119+G119+I119+K119+M119+O119</f>
        <v>636</v>
      </c>
    </row>
    <row r="120" spans="5:17" s="1" customFormat="1" ht="29" customHeight="1" x14ac:dyDescent="0.2"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17" s="1" customFormat="1" ht="29" customHeight="1" x14ac:dyDescent="0.2">
      <c r="E121" s="5">
        <v>47</v>
      </c>
      <c r="F121" s="25" t="s">
        <v>27</v>
      </c>
      <c r="G121" s="5">
        <v>281</v>
      </c>
      <c r="H121" s="25" t="s">
        <v>27</v>
      </c>
      <c r="I121" s="5">
        <v>101</v>
      </c>
      <c r="J121" s="25" t="s">
        <v>27</v>
      </c>
      <c r="K121" s="5">
        <v>227</v>
      </c>
      <c r="L121" s="25" t="s">
        <v>27</v>
      </c>
      <c r="M121" s="44">
        <v>71</v>
      </c>
      <c r="N121" s="25" t="s">
        <v>27</v>
      </c>
      <c r="O121" s="44">
        <v>179</v>
      </c>
      <c r="P121" s="45" t="s">
        <v>28</v>
      </c>
      <c r="Q121" s="44">
        <f>E121+G121+I121+K121+M121+O121</f>
        <v>906</v>
      </c>
    </row>
    <row r="122" spans="5:17" s="1" customFormat="1" ht="29" customHeight="1" x14ac:dyDescent="0.2">
      <c r="E122" s="5">
        <v>47</v>
      </c>
      <c r="F122" s="25" t="s">
        <v>27</v>
      </c>
      <c r="G122" s="5">
        <v>281</v>
      </c>
      <c r="H122" s="25" t="s">
        <v>27</v>
      </c>
      <c r="I122" s="5">
        <v>101</v>
      </c>
      <c r="J122" s="25" t="s">
        <v>27</v>
      </c>
      <c r="K122" s="5">
        <v>227</v>
      </c>
      <c r="L122" s="25" t="s">
        <v>27</v>
      </c>
      <c r="M122" s="44">
        <v>71</v>
      </c>
      <c r="N122" s="25" t="s">
        <v>27</v>
      </c>
      <c r="O122" s="44">
        <v>29</v>
      </c>
      <c r="P122" s="45" t="s">
        <v>28</v>
      </c>
      <c r="Q122" s="44">
        <f t="shared" ref="Q122:Q124" si="45">E122+G122+I122+K122+M122+O122</f>
        <v>756</v>
      </c>
    </row>
    <row r="123" spans="5:17" s="1" customFormat="1" ht="29" customHeight="1" x14ac:dyDescent="0.2">
      <c r="E123" s="5">
        <v>47</v>
      </c>
      <c r="F123" s="25" t="s">
        <v>27</v>
      </c>
      <c r="G123" s="5">
        <v>281</v>
      </c>
      <c r="H123" s="25" t="s">
        <v>27</v>
      </c>
      <c r="I123" s="5">
        <v>101</v>
      </c>
      <c r="J123" s="25" t="s">
        <v>27</v>
      </c>
      <c r="K123" s="5">
        <v>227</v>
      </c>
      <c r="L123" s="25" t="s">
        <v>27</v>
      </c>
      <c r="M123" s="44">
        <v>11</v>
      </c>
      <c r="N123" s="25" t="s">
        <v>27</v>
      </c>
      <c r="O123" s="44">
        <v>179</v>
      </c>
      <c r="P123" s="45" t="s">
        <v>28</v>
      </c>
      <c r="Q123" s="44">
        <f t="shared" si="45"/>
        <v>846</v>
      </c>
    </row>
    <row r="124" spans="5:17" s="1" customFormat="1" ht="29" customHeight="1" x14ac:dyDescent="0.2">
      <c r="E124" s="5">
        <v>47</v>
      </c>
      <c r="F124" s="25" t="s">
        <v>27</v>
      </c>
      <c r="G124" s="5">
        <v>281</v>
      </c>
      <c r="H124" s="25" t="s">
        <v>27</v>
      </c>
      <c r="I124" s="5">
        <v>101</v>
      </c>
      <c r="J124" s="25" t="s">
        <v>27</v>
      </c>
      <c r="K124" s="5">
        <v>227</v>
      </c>
      <c r="L124" s="25" t="s">
        <v>27</v>
      </c>
      <c r="M124" s="44">
        <v>11</v>
      </c>
      <c r="N124" s="25" t="s">
        <v>27</v>
      </c>
      <c r="O124" s="44">
        <v>29</v>
      </c>
      <c r="P124" s="45" t="s">
        <v>28</v>
      </c>
      <c r="Q124" s="44">
        <f t="shared" si="45"/>
        <v>696</v>
      </c>
    </row>
  </sheetData>
  <mergeCells count="8">
    <mergeCell ref="R17:AD17"/>
    <mergeCell ref="L68:M68"/>
    <mergeCell ref="Q3:W3"/>
    <mergeCell ref="P19:AC19"/>
    <mergeCell ref="P20:AC20"/>
    <mergeCell ref="P21:AC21"/>
    <mergeCell ref="T54:AA54"/>
    <mergeCell ref="T52:AA52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73"/>
  <sheetViews>
    <sheetView topLeftCell="A6" workbookViewId="0">
      <selection activeCell="Q12" sqref="Q12:AC12"/>
    </sheetView>
  </sheetViews>
  <sheetFormatPr baseColWidth="10" defaultRowHeight="19" x14ac:dyDescent="0.25"/>
  <cols>
    <col min="1" max="1" width="10.83203125" style="48"/>
    <col min="2" max="2" width="4.6640625" style="48" customWidth="1"/>
    <col min="3" max="3" width="2.1640625" style="48" bestFit="1" customWidth="1"/>
    <col min="4" max="4" width="4.83203125" style="48" bestFit="1" customWidth="1"/>
    <col min="5" max="5" width="2.1640625" style="48" bestFit="1" customWidth="1"/>
    <col min="6" max="6" width="4.83203125" style="48" bestFit="1" customWidth="1"/>
    <col min="7" max="7" width="2.1640625" style="48" bestFit="1" customWidth="1"/>
    <col min="8" max="8" width="4.83203125" style="48" bestFit="1" customWidth="1"/>
    <col min="9" max="9" width="5.1640625" style="48" bestFit="1" customWidth="1"/>
    <col min="10" max="10" width="5.33203125" style="48" bestFit="1" customWidth="1"/>
    <col min="11" max="11" width="3.83203125" style="48" customWidth="1"/>
    <col min="12" max="12" width="4.6640625" style="48" bestFit="1" customWidth="1"/>
    <col min="13" max="13" width="7.33203125" style="48" customWidth="1"/>
    <col min="14" max="14" width="11" style="48" bestFit="1" customWidth="1"/>
    <col min="15" max="15" width="10.83203125" style="48"/>
    <col min="16" max="16" width="11" style="48" bestFit="1" customWidth="1"/>
    <col min="17" max="17" width="5.83203125" style="48" customWidth="1"/>
    <col min="18" max="18" width="5.6640625" style="48" customWidth="1"/>
    <col min="19" max="21" width="5.1640625" style="48" bestFit="1" customWidth="1"/>
    <col min="22" max="22" width="4.5" style="48" customWidth="1"/>
    <col min="23" max="23" width="5.1640625" style="48" bestFit="1" customWidth="1"/>
    <col min="24" max="24" width="2.33203125" style="48" customWidth="1"/>
    <col min="25" max="25" width="5.1640625" style="48" bestFit="1" customWidth="1"/>
    <col min="26" max="26" width="2.33203125" style="48" bestFit="1" customWidth="1"/>
    <col min="27" max="27" width="4.6640625" style="48" bestFit="1" customWidth="1"/>
    <col min="28" max="28" width="2" style="48" bestFit="1" customWidth="1"/>
    <col min="29" max="29" width="4.6640625" style="48" bestFit="1" customWidth="1"/>
    <col min="30" max="16384" width="10.83203125" style="48"/>
  </cols>
  <sheetData>
    <row r="2" spans="2:29" x14ac:dyDescent="0.25">
      <c r="B2" s="212" t="s">
        <v>98</v>
      </c>
      <c r="C2" s="212"/>
      <c r="D2" s="212"/>
      <c r="E2" s="212"/>
      <c r="F2" s="212"/>
      <c r="G2" s="212"/>
      <c r="H2" s="212"/>
      <c r="I2" s="212"/>
      <c r="J2" s="212"/>
    </row>
    <row r="3" spans="2:29" x14ac:dyDescent="0.25">
      <c r="B3" s="5">
        <v>17</v>
      </c>
      <c r="C3" s="25" t="s">
        <v>27</v>
      </c>
      <c r="D3" s="5">
        <v>101</v>
      </c>
      <c r="E3" s="25" t="s">
        <v>27</v>
      </c>
      <c r="F3" s="5">
        <v>47</v>
      </c>
      <c r="G3" s="25" t="s">
        <v>27</v>
      </c>
      <c r="H3" s="5">
        <v>71</v>
      </c>
      <c r="I3" s="25" t="s">
        <v>28</v>
      </c>
      <c r="J3" s="5">
        <f>H3+F3+D3+B3</f>
        <v>236</v>
      </c>
      <c r="P3" s="40">
        <v>281</v>
      </c>
      <c r="Q3" s="3" t="s">
        <v>27</v>
      </c>
      <c r="R3" s="40">
        <v>179</v>
      </c>
      <c r="S3" s="40"/>
      <c r="T3" s="40">
        <v>460</v>
      </c>
    </row>
    <row r="4" spans="2:29" x14ac:dyDescent="0.25">
      <c r="B4" s="5">
        <v>11</v>
      </c>
      <c r="C4" s="25" t="s">
        <v>27</v>
      </c>
      <c r="D4" s="5">
        <v>137</v>
      </c>
      <c r="E4" s="25" t="s">
        <v>27</v>
      </c>
      <c r="F4" s="5">
        <v>47</v>
      </c>
      <c r="G4" s="25" t="s">
        <v>27</v>
      </c>
      <c r="H4" s="5">
        <v>101</v>
      </c>
      <c r="I4" s="25" t="s">
        <v>28</v>
      </c>
      <c r="J4" s="5">
        <f t="shared" ref="J4:J8" si="0">H4+F4+D4+B4</f>
        <v>296</v>
      </c>
      <c r="P4" s="40"/>
      <c r="Q4" s="40"/>
      <c r="R4" s="40">
        <v>29</v>
      </c>
      <c r="S4" s="40"/>
      <c r="T4" s="40">
        <v>310</v>
      </c>
    </row>
    <row r="5" spans="2:29" x14ac:dyDescent="0.25">
      <c r="B5" s="5">
        <v>29</v>
      </c>
      <c r="C5" s="25" t="s">
        <v>27</v>
      </c>
      <c r="D5" s="5">
        <v>179</v>
      </c>
      <c r="E5" s="25" t="s">
        <v>27</v>
      </c>
      <c r="F5" s="5">
        <v>71</v>
      </c>
      <c r="G5" s="25" t="s">
        <v>27</v>
      </c>
      <c r="H5" s="5">
        <v>137</v>
      </c>
      <c r="I5" s="25" t="s">
        <v>28</v>
      </c>
      <c r="J5" s="5">
        <f t="shared" si="0"/>
        <v>416</v>
      </c>
      <c r="N5" s="48" t="s">
        <v>69</v>
      </c>
      <c r="P5" s="40">
        <v>101</v>
      </c>
      <c r="Q5" s="3" t="s">
        <v>27</v>
      </c>
      <c r="R5" s="40">
        <v>179</v>
      </c>
      <c r="S5" s="40"/>
      <c r="T5" s="40">
        <v>280</v>
      </c>
    </row>
    <row r="6" spans="2:29" x14ac:dyDescent="0.25">
      <c r="B6" s="5">
        <v>11</v>
      </c>
      <c r="C6" s="25" t="s">
        <v>27</v>
      </c>
      <c r="D6" s="5">
        <v>227</v>
      </c>
      <c r="E6" s="25" t="s">
        <v>27</v>
      </c>
      <c r="F6" s="5">
        <v>101</v>
      </c>
      <c r="G6" s="25" t="s">
        <v>27</v>
      </c>
      <c r="H6" s="5">
        <v>137</v>
      </c>
      <c r="I6" s="25" t="s">
        <v>28</v>
      </c>
      <c r="J6" s="5">
        <f t="shared" si="0"/>
        <v>476</v>
      </c>
      <c r="P6" s="40"/>
      <c r="Q6" s="40"/>
      <c r="R6" s="40">
        <v>29</v>
      </c>
      <c r="S6" s="40"/>
      <c r="T6" s="40">
        <v>130</v>
      </c>
    </row>
    <row r="7" spans="2:29" x14ac:dyDescent="0.25">
      <c r="B7" s="5">
        <v>17</v>
      </c>
      <c r="C7" s="25" t="s">
        <v>27</v>
      </c>
      <c r="D7" s="5">
        <v>281</v>
      </c>
      <c r="E7" s="25" t="s">
        <v>27</v>
      </c>
      <c r="F7" s="5">
        <v>71</v>
      </c>
      <c r="G7" s="25" t="s">
        <v>27</v>
      </c>
      <c r="H7" s="5">
        <v>227</v>
      </c>
      <c r="I7" s="25" t="s">
        <v>28</v>
      </c>
      <c r="J7" s="5">
        <f t="shared" si="0"/>
        <v>596</v>
      </c>
      <c r="P7" s="5">
        <v>71</v>
      </c>
      <c r="Q7" s="25" t="s">
        <v>27</v>
      </c>
      <c r="R7" s="5">
        <v>179</v>
      </c>
      <c r="S7" s="25" t="s">
        <v>28</v>
      </c>
      <c r="T7" s="5">
        <v>250</v>
      </c>
    </row>
    <row r="8" spans="2:29" x14ac:dyDescent="0.25">
      <c r="B8" s="5">
        <v>47</v>
      </c>
      <c r="C8" s="25" t="s">
        <v>27</v>
      </c>
      <c r="D8" s="5">
        <v>281</v>
      </c>
      <c r="E8" s="25" t="s">
        <v>27</v>
      </c>
      <c r="F8" s="5">
        <v>101</v>
      </c>
      <c r="G8" s="25" t="s">
        <v>27</v>
      </c>
      <c r="H8" s="5">
        <v>227</v>
      </c>
      <c r="I8" s="25" t="s">
        <v>28</v>
      </c>
      <c r="J8" s="5">
        <f t="shared" si="0"/>
        <v>656</v>
      </c>
      <c r="P8" s="5">
        <v>71</v>
      </c>
      <c r="Q8" s="25" t="s">
        <v>27</v>
      </c>
      <c r="R8" s="5">
        <v>29</v>
      </c>
      <c r="S8" s="25" t="s">
        <v>28</v>
      </c>
      <c r="T8" s="5">
        <v>100</v>
      </c>
    </row>
    <row r="9" spans="2:29" x14ac:dyDescent="0.25">
      <c r="P9" s="40">
        <v>11</v>
      </c>
      <c r="Q9" s="3" t="s">
        <v>27</v>
      </c>
      <c r="R9" s="40">
        <v>179</v>
      </c>
      <c r="S9" s="40"/>
      <c r="T9" s="40">
        <v>190</v>
      </c>
    </row>
    <row r="10" spans="2:29" x14ac:dyDescent="0.25">
      <c r="P10" s="40"/>
      <c r="Q10" s="40"/>
      <c r="R10" s="40">
        <v>29</v>
      </c>
      <c r="S10" s="40"/>
      <c r="T10" s="40">
        <v>40</v>
      </c>
    </row>
    <row r="12" spans="2:29" x14ac:dyDescent="0.25">
      <c r="B12" s="5">
        <v>17</v>
      </c>
      <c r="C12" s="25" t="s">
        <v>27</v>
      </c>
      <c r="D12" s="5">
        <v>101</v>
      </c>
      <c r="E12" s="25" t="s">
        <v>27</v>
      </c>
      <c r="F12" s="5">
        <v>47</v>
      </c>
      <c r="G12" s="25" t="s">
        <v>27</v>
      </c>
      <c r="H12" s="5">
        <v>71</v>
      </c>
      <c r="I12" s="25" t="s">
        <v>27</v>
      </c>
      <c r="J12" s="5">
        <v>281</v>
      </c>
      <c r="K12" s="47" t="s">
        <v>27</v>
      </c>
      <c r="L12" s="48">
        <v>179</v>
      </c>
      <c r="M12" s="47" t="s">
        <v>28</v>
      </c>
      <c r="N12" s="48">
        <v>696</v>
      </c>
      <c r="Q12" s="213" t="s">
        <v>99</v>
      </c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</row>
    <row r="13" spans="2:29" x14ac:dyDescent="0.25">
      <c r="B13" s="5">
        <v>17</v>
      </c>
      <c r="C13" s="25" t="s">
        <v>27</v>
      </c>
      <c r="D13" s="5">
        <v>101</v>
      </c>
      <c r="E13" s="25" t="s">
        <v>27</v>
      </c>
      <c r="F13" s="5">
        <v>47</v>
      </c>
      <c r="G13" s="25" t="s">
        <v>27</v>
      </c>
      <c r="H13" s="5">
        <v>71</v>
      </c>
      <c r="I13" s="25" t="s">
        <v>27</v>
      </c>
      <c r="J13" s="48">
        <v>281</v>
      </c>
      <c r="K13" s="47" t="s">
        <v>27</v>
      </c>
      <c r="L13" s="48">
        <v>29</v>
      </c>
      <c r="M13" s="47" t="s">
        <v>28</v>
      </c>
      <c r="N13" s="48">
        <f>B13+D13+F13+H13+J13+L13</f>
        <v>546</v>
      </c>
      <c r="Q13" s="5">
        <v>17</v>
      </c>
      <c r="R13" s="25" t="s">
        <v>27</v>
      </c>
      <c r="S13" s="5">
        <v>101</v>
      </c>
      <c r="T13" s="25" t="s">
        <v>27</v>
      </c>
      <c r="U13" s="5">
        <v>47</v>
      </c>
      <c r="V13" s="25" t="s">
        <v>27</v>
      </c>
      <c r="W13" s="5">
        <v>71</v>
      </c>
      <c r="X13" s="25" t="s">
        <v>27</v>
      </c>
      <c r="Y13" s="5">
        <v>281</v>
      </c>
      <c r="Z13" s="47" t="s">
        <v>27</v>
      </c>
      <c r="AA13" s="48">
        <v>179</v>
      </c>
      <c r="AB13" s="47" t="s">
        <v>28</v>
      </c>
      <c r="AC13" s="48">
        <v>696</v>
      </c>
    </row>
    <row r="14" spans="2:29" x14ac:dyDescent="0.25">
      <c r="B14" s="5">
        <v>17</v>
      </c>
      <c r="C14" s="25" t="s">
        <v>27</v>
      </c>
      <c r="D14" s="5">
        <v>101</v>
      </c>
      <c r="E14" s="25" t="s">
        <v>27</v>
      </c>
      <c r="F14" s="5">
        <v>47</v>
      </c>
      <c r="G14" s="25" t="s">
        <v>27</v>
      </c>
      <c r="H14" s="5">
        <v>71</v>
      </c>
      <c r="I14" s="25" t="s">
        <v>27</v>
      </c>
      <c r="J14" s="48">
        <v>11</v>
      </c>
      <c r="K14" s="47" t="s">
        <v>27</v>
      </c>
      <c r="L14" s="48">
        <v>179</v>
      </c>
      <c r="M14" s="47" t="s">
        <v>28</v>
      </c>
      <c r="N14" s="48">
        <f>B14+D14+F14+H14+J14+L14</f>
        <v>426</v>
      </c>
      <c r="Q14" s="5">
        <v>17</v>
      </c>
      <c r="R14" s="25" t="s">
        <v>27</v>
      </c>
      <c r="S14" s="5">
        <v>101</v>
      </c>
      <c r="T14" s="25" t="s">
        <v>27</v>
      </c>
      <c r="U14" s="5">
        <v>47</v>
      </c>
      <c r="V14" s="25" t="s">
        <v>27</v>
      </c>
      <c r="W14" s="5">
        <v>71</v>
      </c>
      <c r="X14" s="25" t="s">
        <v>27</v>
      </c>
      <c r="Y14" s="48">
        <v>281</v>
      </c>
      <c r="Z14" s="47" t="s">
        <v>27</v>
      </c>
      <c r="AA14" s="48">
        <v>29</v>
      </c>
      <c r="AB14" s="47" t="s">
        <v>28</v>
      </c>
      <c r="AC14" s="48">
        <f>Q14+S14+U14+W14+Y14+AA14</f>
        <v>546</v>
      </c>
    </row>
    <row r="15" spans="2:29" x14ac:dyDescent="0.25">
      <c r="B15" s="5">
        <v>17</v>
      </c>
      <c r="C15" s="25" t="s">
        <v>27</v>
      </c>
      <c r="D15" s="5">
        <v>101</v>
      </c>
      <c r="E15" s="25" t="s">
        <v>27</v>
      </c>
      <c r="F15" s="5">
        <v>47</v>
      </c>
      <c r="G15" s="25" t="s">
        <v>27</v>
      </c>
      <c r="H15" s="5">
        <v>71</v>
      </c>
      <c r="I15" s="25" t="s">
        <v>27</v>
      </c>
      <c r="J15" s="48">
        <v>11</v>
      </c>
      <c r="K15" s="47" t="s">
        <v>27</v>
      </c>
      <c r="L15" s="48">
        <v>29</v>
      </c>
      <c r="M15" s="47" t="s">
        <v>28</v>
      </c>
      <c r="N15" s="48">
        <f>B15+D15+F15+H15+J15+L15</f>
        <v>276</v>
      </c>
      <c r="Q15" s="5">
        <v>17</v>
      </c>
      <c r="R15" s="25" t="s">
        <v>27</v>
      </c>
      <c r="S15" s="5">
        <v>101</v>
      </c>
      <c r="T15" s="25" t="s">
        <v>27</v>
      </c>
      <c r="U15" s="5">
        <v>47</v>
      </c>
      <c r="V15" s="25" t="s">
        <v>27</v>
      </c>
      <c r="W15" s="5">
        <v>71</v>
      </c>
      <c r="X15" s="25" t="s">
        <v>27</v>
      </c>
      <c r="Y15" s="48">
        <v>11</v>
      </c>
      <c r="Z15" s="47" t="s">
        <v>27</v>
      </c>
      <c r="AA15" s="48">
        <v>179</v>
      </c>
      <c r="AB15" s="47" t="s">
        <v>28</v>
      </c>
      <c r="AC15" s="48">
        <f>Q15+S15+U15+W15+Y15+AA15</f>
        <v>426</v>
      </c>
    </row>
    <row r="16" spans="2:29" x14ac:dyDescent="0.25">
      <c r="B16" s="5">
        <v>17</v>
      </c>
      <c r="C16" s="25" t="s">
        <v>27</v>
      </c>
      <c r="D16" s="5">
        <v>101</v>
      </c>
      <c r="E16" s="25" t="s">
        <v>27</v>
      </c>
      <c r="F16" s="5">
        <v>47</v>
      </c>
      <c r="G16" s="25" t="s">
        <v>27</v>
      </c>
      <c r="H16" s="5">
        <v>71</v>
      </c>
      <c r="I16" s="25" t="s">
        <v>27</v>
      </c>
      <c r="K16" s="47" t="s">
        <v>27</v>
      </c>
      <c r="M16" s="47" t="s">
        <v>28</v>
      </c>
      <c r="Q16" s="5">
        <v>17</v>
      </c>
      <c r="R16" s="25" t="s">
        <v>27</v>
      </c>
      <c r="S16" s="5">
        <v>101</v>
      </c>
      <c r="T16" s="25" t="s">
        <v>27</v>
      </c>
      <c r="U16" s="5">
        <v>47</v>
      </c>
      <c r="V16" s="25" t="s">
        <v>27</v>
      </c>
      <c r="W16" s="5">
        <v>71</v>
      </c>
      <c r="X16" s="25" t="s">
        <v>27</v>
      </c>
      <c r="Y16" s="48">
        <v>11</v>
      </c>
      <c r="Z16" s="47" t="s">
        <v>27</v>
      </c>
      <c r="AA16" s="48">
        <v>29</v>
      </c>
      <c r="AB16" s="47" t="s">
        <v>28</v>
      </c>
      <c r="AC16" s="48">
        <f>Q16+S16+U16+W16+Y16+AA16</f>
        <v>276</v>
      </c>
    </row>
    <row r="17" spans="2:29" x14ac:dyDescent="0.25">
      <c r="B17" s="5">
        <v>17</v>
      </c>
      <c r="C17" s="25" t="s">
        <v>27</v>
      </c>
      <c r="D17" s="5">
        <v>101</v>
      </c>
      <c r="E17" s="25" t="s">
        <v>27</v>
      </c>
      <c r="F17" s="5">
        <v>47</v>
      </c>
      <c r="G17" s="25" t="s">
        <v>27</v>
      </c>
      <c r="H17" s="5">
        <v>71</v>
      </c>
      <c r="I17" s="25" t="s">
        <v>27</v>
      </c>
      <c r="K17" s="47" t="s">
        <v>27</v>
      </c>
      <c r="M17" s="47" t="s">
        <v>28</v>
      </c>
    </row>
    <row r="18" spans="2:29" x14ac:dyDescent="0.25">
      <c r="B18" s="5">
        <v>17</v>
      </c>
      <c r="C18" s="25" t="s">
        <v>27</v>
      </c>
      <c r="D18" s="5">
        <v>101</v>
      </c>
      <c r="E18" s="25" t="s">
        <v>27</v>
      </c>
      <c r="F18" s="5">
        <v>47</v>
      </c>
      <c r="G18" s="25" t="s">
        <v>27</v>
      </c>
      <c r="H18" s="5">
        <v>71</v>
      </c>
      <c r="I18" s="25" t="s">
        <v>27</v>
      </c>
      <c r="K18" s="47" t="s">
        <v>27</v>
      </c>
      <c r="M18" s="47" t="s">
        <v>28</v>
      </c>
      <c r="Q18" s="5">
        <v>11</v>
      </c>
      <c r="R18" s="25" t="s">
        <v>27</v>
      </c>
      <c r="S18" s="5">
        <v>137</v>
      </c>
      <c r="T18" s="25" t="s">
        <v>27</v>
      </c>
      <c r="U18" s="5">
        <v>47</v>
      </c>
      <c r="V18" s="25" t="s">
        <v>27</v>
      </c>
      <c r="W18" s="5">
        <v>101</v>
      </c>
      <c r="X18" s="25" t="s">
        <v>27</v>
      </c>
      <c r="Y18" s="48">
        <v>281</v>
      </c>
      <c r="Z18" s="25" t="s">
        <v>27</v>
      </c>
      <c r="AA18" s="48">
        <v>179</v>
      </c>
      <c r="AB18" s="47" t="s">
        <v>28</v>
      </c>
      <c r="AC18" s="48">
        <f>Q18+S18+U18+W18+Y18+AA18</f>
        <v>756</v>
      </c>
    </row>
    <row r="19" spans="2:29" x14ac:dyDescent="0.25">
      <c r="B19" s="5">
        <v>17</v>
      </c>
      <c r="C19" s="25" t="s">
        <v>27</v>
      </c>
      <c r="D19" s="5">
        <v>101</v>
      </c>
      <c r="E19" s="25" t="s">
        <v>27</v>
      </c>
      <c r="F19" s="5">
        <v>47</v>
      </c>
      <c r="G19" s="25" t="s">
        <v>27</v>
      </c>
      <c r="H19" s="5">
        <v>71</v>
      </c>
      <c r="I19" s="25" t="s">
        <v>27</v>
      </c>
      <c r="K19" s="47" t="s">
        <v>27</v>
      </c>
      <c r="M19" s="47" t="s">
        <v>28</v>
      </c>
      <c r="Q19" s="5">
        <v>11</v>
      </c>
      <c r="R19" s="25" t="s">
        <v>27</v>
      </c>
      <c r="S19" s="5">
        <v>137</v>
      </c>
      <c r="T19" s="25" t="s">
        <v>27</v>
      </c>
      <c r="U19" s="5">
        <v>47</v>
      </c>
      <c r="V19" s="25" t="s">
        <v>27</v>
      </c>
      <c r="W19" s="5">
        <v>101</v>
      </c>
      <c r="X19" s="25" t="s">
        <v>27</v>
      </c>
      <c r="Y19" s="48">
        <v>281</v>
      </c>
      <c r="Z19" s="25" t="s">
        <v>27</v>
      </c>
      <c r="AA19" s="48">
        <v>29</v>
      </c>
      <c r="AB19" s="47" t="s">
        <v>28</v>
      </c>
      <c r="AC19" s="48">
        <f t="shared" ref="AC19:AC21" si="1">Q19+S19+U19+W19+Y19+AA19</f>
        <v>606</v>
      </c>
    </row>
    <row r="20" spans="2:29" x14ac:dyDescent="0.25">
      <c r="Q20" s="5">
        <v>11</v>
      </c>
      <c r="R20" s="25" t="s">
        <v>27</v>
      </c>
      <c r="S20" s="5">
        <v>137</v>
      </c>
      <c r="T20" s="25" t="s">
        <v>27</v>
      </c>
      <c r="U20" s="5">
        <v>47</v>
      </c>
      <c r="V20" s="25" t="s">
        <v>27</v>
      </c>
      <c r="W20" s="5">
        <v>101</v>
      </c>
      <c r="X20" s="25" t="s">
        <v>27</v>
      </c>
      <c r="Y20" s="48">
        <v>71</v>
      </c>
      <c r="Z20" s="25" t="s">
        <v>27</v>
      </c>
      <c r="AA20" s="48">
        <v>179</v>
      </c>
      <c r="AB20" s="47" t="s">
        <v>28</v>
      </c>
      <c r="AC20" s="48">
        <f t="shared" si="1"/>
        <v>546</v>
      </c>
    </row>
    <row r="21" spans="2:29" x14ac:dyDescent="0.25">
      <c r="B21" s="5">
        <v>11</v>
      </c>
      <c r="C21" s="25" t="s">
        <v>27</v>
      </c>
      <c r="D21" s="5">
        <v>137</v>
      </c>
      <c r="E21" s="25" t="s">
        <v>27</v>
      </c>
      <c r="F21" s="5">
        <v>47</v>
      </c>
      <c r="G21" s="25" t="s">
        <v>27</v>
      </c>
      <c r="H21" s="5">
        <v>101</v>
      </c>
      <c r="I21" s="25" t="s">
        <v>27</v>
      </c>
      <c r="J21" s="48">
        <v>281</v>
      </c>
      <c r="K21" s="25" t="s">
        <v>27</v>
      </c>
      <c r="L21" s="48">
        <v>179</v>
      </c>
      <c r="M21" s="47" t="s">
        <v>28</v>
      </c>
      <c r="N21" s="48">
        <f>B21+D21+F21+H21+J21+L21</f>
        <v>756</v>
      </c>
      <c r="Q21" s="5">
        <v>11</v>
      </c>
      <c r="R21" s="25" t="s">
        <v>27</v>
      </c>
      <c r="S21" s="5">
        <v>137</v>
      </c>
      <c r="T21" s="25" t="s">
        <v>27</v>
      </c>
      <c r="U21" s="5">
        <v>47</v>
      </c>
      <c r="V21" s="25" t="s">
        <v>27</v>
      </c>
      <c r="W21" s="5">
        <v>101</v>
      </c>
      <c r="X21" s="25" t="s">
        <v>27</v>
      </c>
      <c r="Y21" s="48">
        <v>71</v>
      </c>
      <c r="Z21" s="25" t="s">
        <v>27</v>
      </c>
      <c r="AA21" s="48">
        <v>29</v>
      </c>
      <c r="AB21" s="47" t="s">
        <v>28</v>
      </c>
      <c r="AC21" s="48">
        <f t="shared" si="1"/>
        <v>396</v>
      </c>
    </row>
    <row r="22" spans="2:29" x14ac:dyDescent="0.25">
      <c r="B22" s="5">
        <v>11</v>
      </c>
      <c r="C22" s="25" t="s">
        <v>27</v>
      </c>
      <c r="D22" s="5">
        <v>137</v>
      </c>
      <c r="E22" s="25" t="s">
        <v>27</v>
      </c>
      <c r="F22" s="5">
        <v>47</v>
      </c>
      <c r="G22" s="25" t="s">
        <v>27</v>
      </c>
      <c r="H22" s="5">
        <v>101</v>
      </c>
      <c r="I22" s="25" t="s">
        <v>27</v>
      </c>
      <c r="J22" s="48">
        <v>281</v>
      </c>
      <c r="K22" s="25" t="s">
        <v>27</v>
      </c>
      <c r="L22" s="48">
        <v>29</v>
      </c>
      <c r="M22" s="47" t="s">
        <v>28</v>
      </c>
      <c r="N22" s="48">
        <f t="shared" ref="N22:N26" si="2">B22+D22+F22+H22+J22+L22</f>
        <v>606</v>
      </c>
      <c r="Q22" s="5">
        <v>11</v>
      </c>
      <c r="R22" s="25" t="s">
        <v>27</v>
      </c>
      <c r="S22" s="5">
        <v>227</v>
      </c>
      <c r="T22" s="25" t="s">
        <v>27</v>
      </c>
      <c r="U22" s="5">
        <v>101</v>
      </c>
      <c r="V22" s="25" t="s">
        <v>27</v>
      </c>
      <c r="W22" s="5">
        <v>137</v>
      </c>
      <c r="X22" s="25" t="s">
        <v>27</v>
      </c>
      <c r="Y22" s="48">
        <v>281</v>
      </c>
      <c r="Z22" s="25" t="s">
        <v>27</v>
      </c>
      <c r="AA22" s="48">
        <v>179</v>
      </c>
      <c r="AB22" s="47" t="s">
        <v>28</v>
      </c>
      <c r="AC22" s="48">
        <f>Q22+S22+U22+W22+Y22+AA22</f>
        <v>936</v>
      </c>
    </row>
    <row r="23" spans="2:29" x14ac:dyDescent="0.25">
      <c r="B23" s="5">
        <v>11</v>
      </c>
      <c r="C23" s="25" t="s">
        <v>27</v>
      </c>
      <c r="D23" s="5">
        <v>137</v>
      </c>
      <c r="E23" s="25" t="s">
        <v>27</v>
      </c>
      <c r="F23" s="5">
        <v>47</v>
      </c>
      <c r="G23" s="25" t="s">
        <v>27</v>
      </c>
      <c r="H23" s="5">
        <v>101</v>
      </c>
      <c r="I23" s="25" t="s">
        <v>27</v>
      </c>
      <c r="K23" s="25" t="s">
        <v>27</v>
      </c>
      <c r="M23" s="47" t="s">
        <v>28</v>
      </c>
      <c r="Q23" s="5">
        <v>11</v>
      </c>
      <c r="R23" s="25" t="s">
        <v>27</v>
      </c>
      <c r="S23" s="5">
        <v>227</v>
      </c>
      <c r="T23" s="25" t="s">
        <v>27</v>
      </c>
      <c r="U23" s="5">
        <v>101</v>
      </c>
      <c r="V23" s="25" t="s">
        <v>27</v>
      </c>
      <c r="W23" s="5">
        <v>137</v>
      </c>
      <c r="X23" s="25" t="s">
        <v>27</v>
      </c>
      <c r="Y23" s="48">
        <v>281</v>
      </c>
      <c r="Z23" s="25" t="s">
        <v>27</v>
      </c>
      <c r="AA23" s="48">
        <v>29</v>
      </c>
      <c r="AB23" s="47" t="s">
        <v>28</v>
      </c>
      <c r="AC23" s="48">
        <f>Q23+S23+U23+W23+Y23+AA23</f>
        <v>786</v>
      </c>
    </row>
    <row r="24" spans="2:29" x14ac:dyDescent="0.25">
      <c r="B24" s="5">
        <v>11</v>
      </c>
      <c r="C24" s="25" t="s">
        <v>27</v>
      </c>
      <c r="D24" s="5">
        <v>137</v>
      </c>
      <c r="E24" s="25" t="s">
        <v>27</v>
      </c>
      <c r="F24" s="5">
        <v>47</v>
      </c>
      <c r="G24" s="25" t="s">
        <v>27</v>
      </c>
      <c r="H24" s="5">
        <v>101</v>
      </c>
      <c r="I24" s="25" t="s">
        <v>27</v>
      </c>
      <c r="K24" s="25" t="s">
        <v>27</v>
      </c>
      <c r="M24" s="47" t="s">
        <v>28</v>
      </c>
      <c r="Q24" s="5">
        <v>11</v>
      </c>
      <c r="R24" s="25" t="s">
        <v>27</v>
      </c>
      <c r="S24" s="5">
        <v>227</v>
      </c>
      <c r="T24" s="25" t="s">
        <v>27</v>
      </c>
      <c r="U24" s="5">
        <v>101</v>
      </c>
      <c r="V24" s="25" t="s">
        <v>27</v>
      </c>
      <c r="W24" s="5">
        <v>137</v>
      </c>
      <c r="X24" s="25" t="s">
        <v>27</v>
      </c>
      <c r="Y24" s="48">
        <v>71</v>
      </c>
      <c r="Z24" s="25" t="s">
        <v>27</v>
      </c>
      <c r="AA24" s="48">
        <v>179</v>
      </c>
      <c r="AB24" s="47" t="s">
        <v>28</v>
      </c>
      <c r="AC24" s="48">
        <f>Q24+S24+U24+W24+Y24+AA24</f>
        <v>726</v>
      </c>
    </row>
    <row r="25" spans="2:29" x14ac:dyDescent="0.25">
      <c r="B25" s="5">
        <v>11</v>
      </c>
      <c r="C25" s="25" t="s">
        <v>27</v>
      </c>
      <c r="D25" s="5">
        <v>137</v>
      </c>
      <c r="E25" s="25" t="s">
        <v>27</v>
      </c>
      <c r="F25" s="5">
        <v>47</v>
      </c>
      <c r="G25" s="25" t="s">
        <v>27</v>
      </c>
      <c r="H25" s="5">
        <v>101</v>
      </c>
      <c r="I25" s="25" t="s">
        <v>27</v>
      </c>
      <c r="J25" s="48">
        <v>71</v>
      </c>
      <c r="K25" s="25" t="s">
        <v>27</v>
      </c>
      <c r="L25" s="48">
        <v>179</v>
      </c>
      <c r="M25" s="47" t="s">
        <v>28</v>
      </c>
      <c r="N25" s="48">
        <f t="shared" si="2"/>
        <v>546</v>
      </c>
      <c r="Q25" s="5">
        <v>11</v>
      </c>
      <c r="R25" s="25" t="s">
        <v>27</v>
      </c>
      <c r="S25" s="5">
        <v>227</v>
      </c>
      <c r="T25" s="25" t="s">
        <v>27</v>
      </c>
      <c r="U25" s="5">
        <v>101</v>
      </c>
      <c r="V25" s="25" t="s">
        <v>27</v>
      </c>
      <c r="W25" s="5">
        <v>137</v>
      </c>
      <c r="X25" s="25" t="s">
        <v>27</v>
      </c>
      <c r="Y25" s="48">
        <v>71</v>
      </c>
      <c r="Z25" s="25" t="s">
        <v>27</v>
      </c>
      <c r="AA25" s="48">
        <v>29</v>
      </c>
      <c r="AB25" s="47" t="s">
        <v>28</v>
      </c>
      <c r="AC25" s="48">
        <f>Q25+S25+U25+W25+Y25+AA25</f>
        <v>576</v>
      </c>
    </row>
    <row r="26" spans="2:29" x14ac:dyDescent="0.25">
      <c r="B26" s="5">
        <v>11</v>
      </c>
      <c r="C26" s="25" t="s">
        <v>27</v>
      </c>
      <c r="D26" s="5">
        <v>137</v>
      </c>
      <c r="E26" s="25" t="s">
        <v>27</v>
      </c>
      <c r="F26" s="5">
        <v>47</v>
      </c>
      <c r="G26" s="25" t="s">
        <v>27</v>
      </c>
      <c r="H26" s="5">
        <v>101</v>
      </c>
      <c r="I26" s="25" t="s">
        <v>27</v>
      </c>
      <c r="J26" s="48">
        <v>71</v>
      </c>
      <c r="K26" s="25" t="s">
        <v>27</v>
      </c>
      <c r="L26" s="48">
        <v>29</v>
      </c>
      <c r="M26" s="47" t="s">
        <v>28</v>
      </c>
      <c r="N26" s="48">
        <f t="shared" si="2"/>
        <v>396</v>
      </c>
    </row>
    <row r="27" spans="2:29" x14ac:dyDescent="0.25">
      <c r="B27" s="5">
        <v>11</v>
      </c>
      <c r="C27" s="25" t="s">
        <v>27</v>
      </c>
      <c r="D27" s="5">
        <v>137</v>
      </c>
      <c r="E27" s="25" t="s">
        <v>27</v>
      </c>
      <c r="F27" s="5">
        <v>47</v>
      </c>
      <c r="G27" s="25" t="s">
        <v>27</v>
      </c>
      <c r="H27" s="5">
        <v>101</v>
      </c>
      <c r="I27" s="25" t="s">
        <v>27</v>
      </c>
      <c r="K27" s="25" t="s">
        <v>27</v>
      </c>
      <c r="M27" s="47" t="s">
        <v>28</v>
      </c>
      <c r="Q27" s="5">
        <v>17</v>
      </c>
      <c r="R27" s="25" t="s">
        <v>27</v>
      </c>
      <c r="S27" s="5">
        <v>281</v>
      </c>
      <c r="T27" s="25" t="s">
        <v>27</v>
      </c>
      <c r="U27" s="5">
        <v>71</v>
      </c>
      <c r="V27" s="25" t="s">
        <v>27</v>
      </c>
      <c r="W27" s="5">
        <v>227</v>
      </c>
      <c r="X27" s="25" t="s">
        <v>27</v>
      </c>
      <c r="Y27" s="48">
        <v>101</v>
      </c>
      <c r="Z27" s="25" t="s">
        <v>27</v>
      </c>
      <c r="AA27" s="48">
        <v>179</v>
      </c>
      <c r="AB27" s="47" t="s">
        <v>28</v>
      </c>
      <c r="AC27" s="48">
        <f>Q27+S27+U27+W27+Y27+AA27</f>
        <v>876</v>
      </c>
    </row>
    <row r="28" spans="2:29" x14ac:dyDescent="0.25">
      <c r="B28" s="5">
        <v>11</v>
      </c>
      <c r="C28" s="25" t="s">
        <v>27</v>
      </c>
      <c r="D28" s="5">
        <v>137</v>
      </c>
      <c r="E28" s="25" t="s">
        <v>27</v>
      </c>
      <c r="F28" s="5">
        <v>47</v>
      </c>
      <c r="G28" s="25" t="s">
        <v>27</v>
      </c>
      <c r="H28" s="5">
        <v>101</v>
      </c>
      <c r="I28" s="25" t="s">
        <v>27</v>
      </c>
      <c r="K28" s="25" t="s">
        <v>27</v>
      </c>
      <c r="M28" s="47" t="s">
        <v>28</v>
      </c>
      <c r="Q28" s="5">
        <v>17</v>
      </c>
      <c r="R28" s="25" t="s">
        <v>27</v>
      </c>
      <c r="S28" s="5">
        <v>281</v>
      </c>
      <c r="T28" s="25" t="s">
        <v>27</v>
      </c>
      <c r="U28" s="5">
        <v>71</v>
      </c>
      <c r="V28" s="25" t="s">
        <v>27</v>
      </c>
      <c r="W28" s="5">
        <v>227</v>
      </c>
      <c r="X28" s="25" t="s">
        <v>27</v>
      </c>
      <c r="Y28" s="48">
        <v>101</v>
      </c>
      <c r="Z28" s="25" t="s">
        <v>27</v>
      </c>
      <c r="AA28" s="48">
        <v>29</v>
      </c>
      <c r="AB28" s="47" t="s">
        <v>28</v>
      </c>
      <c r="AC28" s="48">
        <f>Q28+S28+U28+W28+Y28+AA28</f>
        <v>726</v>
      </c>
    </row>
    <row r="29" spans="2:29" x14ac:dyDescent="0.25">
      <c r="Q29" s="5">
        <v>17</v>
      </c>
      <c r="R29" s="25" t="s">
        <v>27</v>
      </c>
      <c r="S29" s="5">
        <v>281</v>
      </c>
      <c r="T29" s="25" t="s">
        <v>27</v>
      </c>
      <c r="U29" s="5">
        <v>71</v>
      </c>
      <c r="V29" s="25" t="s">
        <v>27</v>
      </c>
      <c r="W29" s="5">
        <v>227</v>
      </c>
      <c r="X29" s="25" t="s">
        <v>27</v>
      </c>
      <c r="Y29" s="48">
        <v>11</v>
      </c>
      <c r="Z29" s="25" t="s">
        <v>27</v>
      </c>
      <c r="AA29" s="48">
        <v>179</v>
      </c>
      <c r="AB29" s="47" t="s">
        <v>28</v>
      </c>
      <c r="AC29" s="48">
        <f>Q29+S29+U29+W29+Y29+AA29</f>
        <v>786</v>
      </c>
    </row>
    <row r="30" spans="2:29" x14ac:dyDescent="0.25">
      <c r="B30" s="5">
        <v>29</v>
      </c>
      <c r="C30" s="25" t="s">
        <v>27</v>
      </c>
      <c r="D30" s="5">
        <v>179</v>
      </c>
      <c r="E30" s="25" t="s">
        <v>27</v>
      </c>
      <c r="F30" s="5">
        <v>71</v>
      </c>
      <c r="G30" s="25" t="s">
        <v>27</v>
      </c>
      <c r="H30" s="5">
        <v>137</v>
      </c>
      <c r="I30" s="25" t="s">
        <v>27</v>
      </c>
      <c r="K30" s="25" t="s">
        <v>27</v>
      </c>
      <c r="M30" s="47" t="s">
        <v>28</v>
      </c>
      <c r="Q30" s="5">
        <v>17</v>
      </c>
      <c r="R30" s="25" t="s">
        <v>27</v>
      </c>
      <c r="S30" s="5">
        <v>281</v>
      </c>
      <c r="T30" s="25" t="s">
        <v>27</v>
      </c>
      <c r="U30" s="5">
        <v>71</v>
      </c>
      <c r="V30" s="25" t="s">
        <v>27</v>
      </c>
      <c r="W30" s="5">
        <v>227</v>
      </c>
      <c r="X30" s="25" t="s">
        <v>27</v>
      </c>
      <c r="Y30" s="48">
        <v>11</v>
      </c>
      <c r="Z30" s="25" t="s">
        <v>27</v>
      </c>
      <c r="AA30" s="48">
        <v>29</v>
      </c>
      <c r="AB30" s="47" t="s">
        <v>28</v>
      </c>
      <c r="AC30" s="48">
        <f>Q30+S30+U30+W30+Y30+AA30</f>
        <v>636</v>
      </c>
    </row>
    <row r="31" spans="2:29" x14ac:dyDescent="0.25">
      <c r="B31" s="5">
        <v>29</v>
      </c>
      <c r="C31" s="25" t="s">
        <v>27</v>
      </c>
      <c r="D31" s="5">
        <v>179</v>
      </c>
      <c r="E31" s="25" t="s">
        <v>27</v>
      </c>
      <c r="F31" s="5">
        <v>71</v>
      </c>
      <c r="G31" s="25" t="s">
        <v>27</v>
      </c>
      <c r="H31" s="5">
        <v>137</v>
      </c>
      <c r="I31" s="25" t="s">
        <v>27</v>
      </c>
      <c r="K31" s="25" t="s">
        <v>27</v>
      </c>
      <c r="M31" s="47" t="s">
        <v>28</v>
      </c>
    </row>
    <row r="32" spans="2:29" x14ac:dyDescent="0.25">
      <c r="B32" s="5">
        <v>29</v>
      </c>
      <c r="C32" s="25" t="s">
        <v>27</v>
      </c>
      <c r="D32" s="5">
        <v>179</v>
      </c>
      <c r="E32" s="25" t="s">
        <v>27</v>
      </c>
      <c r="F32" s="5">
        <v>71</v>
      </c>
      <c r="G32" s="25" t="s">
        <v>27</v>
      </c>
      <c r="H32" s="5">
        <v>137</v>
      </c>
      <c r="I32" s="25" t="s">
        <v>27</v>
      </c>
      <c r="K32" s="25" t="s">
        <v>27</v>
      </c>
      <c r="M32" s="47" t="s">
        <v>28</v>
      </c>
      <c r="Q32" s="5">
        <v>47</v>
      </c>
      <c r="R32" s="25" t="s">
        <v>27</v>
      </c>
      <c r="S32" s="5">
        <v>281</v>
      </c>
      <c r="T32" s="25" t="s">
        <v>27</v>
      </c>
      <c r="U32" s="5">
        <v>101</v>
      </c>
      <c r="V32" s="25" t="s">
        <v>27</v>
      </c>
      <c r="W32" s="5">
        <v>227</v>
      </c>
      <c r="X32" s="25" t="s">
        <v>27</v>
      </c>
      <c r="Y32" s="48">
        <v>71</v>
      </c>
      <c r="Z32" s="25" t="s">
        <v>27</v>
      </c>
      <c r="AA32" s="48">
        <v>179</v>
      </c>
      <c r="AB32" s="47" t="s">
        <v>28</v>
      </c>
      <c r="AC32" s="48">
        <f>Q32+S32+U32+W32+Y32+AA32</f>
        <v>906</v>
      </c>
    </row>
    <row r="33" spans="2:29" x14ac:dyDescent="0.25">
      <c r="B33" s="5">
        <v>29</v>
      </c>
      <c r="C33" s="25" t="s">
        <v>27</v>
      </c>
      <c r="D33" s="5">
        <v>179</v>
      </c>
      <c r="E33" s="25" t="s">
        <v>27</v>
      </c>
      <c r="F33" s="5">
        <v>71</v>
      </c>
      <c r="G33" s="25" t="s">
        <v>27</v>
      </c>
      <c r="H33" s="5">
        <v>137</v>
      </c>
      <c r="I33" s="25" t="s">
        <v>27</v>
      </c>
      <c r="K33" s="25" t="s">
        <v>27</v>
      </c>
      <c r="M33" s="47" t="s">
        <v>28</v>
      </c>
      <c r="Q33" s="5">
        <v>47</v>
      </c>
      <c r="R33" s="25" t="s">
        <v>27</v>
      </c>
      <c r="S33" s="5">
        <v>281</v>
      </c>
      <c r="T33" s="25" t="s">
        <v>27</v>
      </c>
      <c r="U33" s="5">
        <v>101</v>
      </c>
      <c r="V33" s="25" t="s">
        <v>27</v>
      </c>
      <c r="W33" s="5">
        <v>227</v>
      </c>
      <c r="X33" s="25" t="s">
        <v>27</v>
      </c>
      <c r="Y33" s="48">
        <v>71</v>
      </c>
      <c r="Z33" s="25" t="s">
        <v>27</v>
      </c>
      <c r="AA33" s="48">
        <v>29</v>
      </c>
      <c r="AB33" s="47" t="s">
        <v>28</v>
      </c>
      <c r="AC33" s="48">
        <f t="shared" ref="AC33:AC35" si="3">Q33+S33+U33+W33+Y33+AA33</f>
        <v>756</v>
      </c>
    </row>
    <row r="34" spans="2:29" x14ac:dyDescent="0.25">
      <c r="B34" s="5">
        <v>29</v>
      </c>
      <c r="C34" s="25" t="s">
        <v>27</v>
      </c>
      <c r="D34" s="5">
        <v>179</v>
      </c>
      <c r="E34" s="25" t="s">
        <v>27</v>
      </c>
      <c r="F34" s="5">
        <v>71</v>
      </c>
      <c r="G34" s="25" t="s">
        <v>27</v>
      </c>
      <c r="H34" s="5">
        <v>137</v>
      </c>
      <c r="I34" s="25" t="s">
        <v>27</v>
      </c>
      <c r="K34" s="25" t="s">
        <v>27</v>
      </c>
      <c r="M34" s="47" t="s">
        <v>28</v>
      </c>
      <c r="Q34" s="5">
        <v>47</v>
      </c>
      <c r="R34" s="25" t="s">
        <v>27</v>
      </c>
      <c r="S34" s="5">
        <v>281</v>
      </c>
      <c r="T34" s="25" t="s">
        <v>27</v>
      </c>
      <c r="U34" s="5">
        <v>101</v>
      </c>
      <c r="V34" s="25" t="s">
        <v>27</v>
      </c>
      <c r="W34" s="5">
        <v>227</v>
      </c>
      <c r="X34" s="25" t="s">
        <v>27</v>
      </c>
      <c r="Y34" s="48">
        <v>11</v>
      </c>
      <c r="Z34" s="25" t="s">
        <v>27</v>
      </c>
      <c r="AA34" s="48">
        <v>179</v>
      </c>
      <c r="AB34" s="47" t="s">
        <v>28</v>
      </c>
      <c r="AC34" s="48">
        <f t="shared" si="3"/>
        <v>846</v>
      </c>
    </row>
    <row r="35" spans="2:29" x14ac:dyDescent="0.25">
      <c r="B35" s="5">
        <v>29</v>
      </c>
      <c r="C35" s="25" t="s">
        <v>27</v>
      </c>
      <c r="D35" s="5">
        <v>179</v>
      </c>
      <c r="E35" s="25" t="s">
        <v>27</v>
      </c>
      <c r="F35" s="5">
        <v>71</v>
      </c>
      <c r="G35" s="25" t="s">
        <v>27</v>
      </c>
      <c r="H35" s="5">
        <v>137</v>
      </c>
      <c r="I35" s="25" t="s">
        <v>27</v>
      </c>
      <c r="K35" s="25" t="s">
        <v>27</v>
      </c>
      <c r="M35" s="47" t="s">
        <v>28</v>
      </c>
      <c r="Q35" s="5">
        <v>47</v>
      </c>
      <c r="R35" s="25" t="s">
        <v>27</v>
      </c>
      <c r="S35" s="5">
        <v>281</v>
      </c>
      <c r="T35" s="25" t="s">
        <v>27</v>
      </c>
      <c r="U35" s="5">
        <v>101</v>
      </c>
      <c r="V35" s="25" t="s">
        <v>27</v>
      </c>
      <c r="W35" s="5">
        <v>227</v>
      </c>
      <c r="X35" s="25" t="s">
        <v>27</v>
      </c>
      <c r="Y35" s="48">
        <v>11</v>
      </c>
      <c r="Z35" s="25" t="s">
        <v>27</v>
      </c>
      <c r="AA35" s="48">
        <v>29</v>
      </c>
      <c r="AB35" s="47" t="s">
        <v>28</v>
      </c>
      <c r="AC35" s="48">
        <f t="shared" si="3"/>
        <v>696</v>
      </c>
    </row>
    <row r="36" spans="2:29" x14ac:dyDescent="0.25">
      <c r="B36" s="5">
        <v>29</v>
      </c>
      <c r="C36" s="25" t="s">
        <v>27</v>
      </c>
      <c r="D36" s="5">
        <v>179</v>
      </c>
      <c r="E36" s="25" t="s">
        <v>27</v>
      </c>
      <c r="F36" s="5">
        <v>71</v>
      </c>
      <c r="G36" s="25" t="s">
        <v>27</v>
      </c>
      <c r="H36" s="5">
        <v>137</v>
      </c>
      <c r="I36" s="25" t="s">
        <v>27</v>
      </c>
      <c r="K36" s="25" t="s">
        <v>27</v>
      </c>
      <c r="M36" s="47" t="s">
        <v>28</v>
      </c>
    </row>
    <row r="37" spans="2:29" x14ac:dyDescent="0.25">
      <c r="B37" s="5">
        <v>29</v>
      </c>
      <c r="C37" s="25" t="s">
        <v>27</v>
      </c>
      <c r="D37" s="5">
        <v>179</v>
      </c>
      <c r="E37" s="25" t="s">
        <v>27</v>
      </c>
      <c r="F37" s="5">
        <v>71</v>
      </c>
      <c r="G37" s="25" t="s">
        <v>27</v>
      </c>
      <c r="H37" s="5">
        <v>137</v>
      </c>
      <c r="I37" s="25" t="s">
        <v>27</v>
      </c>
      <c r="K37" s="25" t="s">
        <v>27</v>
      </c>
      <c r="M37" s="47" t="s">
        <v>28</v>
      </c>
    </row>
    <row r="39" spans="2:29" x14ac:dyDescent="0.25">
      <c r="B39" s="5">
        <v>11</v>
      </c>
      <c r="C39" s="25" t="s">
        <v>27</v>
      </c>
      <c r="D39" s="5">
        <v>227</v>
      </c>
      <c r="E39" s="25" t="s">
        <v>27</v>
      </c>
      <c r="F39" s="5">
        <v>101</v>
      </c>
      <c r="G39" s="25" t="s">
        <v>27</v>
      </c>
      <c r="H39" s="5">
        <v>137</v>
      </c>
      <c r="I39" s="25" t="s">
        <v>27</v>
      </c>
      <c r="J39" s="48">
        <v>281</v>
      </c>
      <c r="K39" s="25" t="s">
        <v>27</v>
      </c>
      <c r="L39" s="48">
        <v>179</v>
      </c>
      <c r="M39" s="47" t="s">
        <v>28</v>
      </c>
      <c r="N39" s="48">
        <f>B39+D39+F39+H39+J39+L39</f>
        <v>936</v>
      </c>
    </row>
    <row r="40" spans="2:29" x14ac:dyDescent="0.25">
      <c r="B40" s="5">
        <v>11</v>
      </c>
      <c r="C40" s="25" t="s">
        <v>27</v>
      </c>
      <c r="D40" s="5">
        <v>227</v>
      </c>
      <c r="E40" s="25" t="s">
        <v>27</v>
      </c>
      <c r="F40" s="5">
        <v>101</v>
      </c>
      <c r="G40" s="25" t="s">
        <v>27</v>
      </c>
      <c r="H40" s="5">
        <v>137</v>
      </c>
      <c r="I40" s="25" t="s">
        <v>27</v>
      </c>
      <c r="J40" s="48">
        <v>281</v>
      </c>
      <c r="K40" s="25" t="s">
        <v>27</v>
      </c>
      <c r="L40" s="48">
        <v>29</v>
      </c>
      <c r="M40" s="47" t="s">
        <v>28</v>
      </c>
      <c r="N40" s="48">
        <f>B40+D40+F40+H40+J40+L40</f>
        <v>786</v>
      </c>
    </row>
    <row r="41" spans="2:29" x14ac:dyDescent="0.25">
      <c r="B41" s="5">
        <v>11</v>
      </c>
      <c r="C41" s="25" t="s">
        <v>27</v>
      </c>
      <c r="D41" s="5">
        <v>227</v>
      </c>
      <c r="E41" s="25" t="s">
        <v>27</v>
      </c>
      <c r="F41" s="5">
        <v>101</v>
      </c>
      <c r="G41" s="25" t="s">
        <v>27</v>
      </c>
      <c r="H41" s="5">
        <v>137</v>
      </c>
      <c r="I41" s="25" t="s">
        <v>27</v>
      </c>
      <c r="K41" s="25" t="s">
        <v>27</v>
      </c>
      <c r="M41" s="47" t="s">
        <v>28</v>
      </c>
    </row>
    <row r="42" spans="2:29" x14ac:dyDescent="0.25">
      <c r="B42" s="5">
        <v>11</v>
      </c>
      <c r="C42" s="25" t="s">
        <v>27</v>
      </c>
      <c r="D42" s="5">
        <v>227</v>
      </c>
      <c r="E42" s="25" t="s">
        <v>27</v>
      </c>
      <c r="F42" s="5">
        <v>101</v>
      </c>
      <c r="G42" s="25" t="s">
        <v>27</v>
      </c>
      <c r="H42" s="5">
        <v>137</v>
      </c>
      <c r="I42" s="25" t="s">
        <v>27</v>
      </c>
      <c r="K42" s="25" t="s">
        <v>27</v>
      </c>
      <c r="M42" s="47" t="s">
        <v>28</v>
      </c>
    </row>
    <row r="43" spans="2:29" x14ac:dyDescent="0.25">
      <c r="B43" s="5">
        <v>11</v>
      </c>
      <c r="C43" s="25" t="s">
        <v>27</v>
      </c>
      <c r="D43" s="5">
        <v>227</v>
      </c>
      <c r="E43" s="25" t="s">
        <v>27</v>
      </c>
      <c r="F43" s="5">
        <v>101</v>
      </c>
      <c r="G43" s="25" t="s">
        <v>27</v>
      </c>
      <c r="H43" s="5">
        <v>137</v>
      </c>
      <c r="I43" s="25" t="s">
        <v>27</v>
      </c>
      <c r="J43" s="48">
        <v>71</v>
      </c>
      <c r="K43" s="25" t="s">
        <v>27</v>
      </c>
      <c r="L43" s="48">
        <v>179</v>
      </c>
      <c r="M43" s="47" t="s">
        <v>28</v>
      </c>
      <c r="N43" s="48">
        <f>B43+D43+F43+H43+J43+L43</f>
        <v>726</v>
      </c>
    </row>
    <row r="44" spans="2:29" x14ac:dyDescent="0.25">
      <c r="B44" s="5">
        <v>11</v>
      </c>
      <c r="C44" s="25" t="s">
        <v>27</v>
      </c>
      <c r="D44" s="5">
        <v>227</v>
      </c>
      <c r="E44" s="25" t="s">
        <v>27</v>
      </c>
      <c r="F44" s="5">
        <v>101</v>
      </c>
      <c r="G44" s="25" t="s">
        <v>27</v>
      </c>
      <c r="H44" s="5">
        <v>137</v>
      </c>
      <c r="I44" s="25" t="s">
        <v>27</v>
      </c>
      <c r="J44" s="48">
        <v>71</v>
      </c>
      <c r="K44" s="25" t="s">
        <v>27</v>
      </c>
      <c r="L44" s="48">
        <v>29</v>
      </c>
      <c r="M44" s="47" t="s">
        <v>28</v>
      </c>
      <c r="N44" s="48">
        <f>B44+D44+F44+H44+J44+L44</f>
        <v>576</v>
      </c>
    </row>
    <row r="45" spans="2:29" x14ac:dyDescent="0.25">
      <c r="B45" s="5">
        <v>11</v>
      </c>
      <c r="C45" s="25" t="s">
        <v>27</v>
      </c>
      <c r="D45" s="5">
        <v>227</v>
      </c>
      <c r="E45" s="25" t="s">
        <v>27</v>
      </c>
      <c r="F45" s="5">
        <v>101</v>
      </c>
      <c r="G45" s="25" t="s">
        <v>27</v>
      </c>
      <c r="H45" s="5">
        <v>137</v>
      </c>
      <c r="I45" s="25" t="s">
        <v>27</v>
      </c>
      <c r="K45" s="25" t="s">
        <v>27</v>
      </c>
      <c r="M45" s="47" t="s">
        <v>28</v>
      </c>
    </row>
    <row r="46" spans="2:29" x14ac:dyDescent="0.25">
      <c r="B46" s="5">
        <v>11</v>
      </c>
      <c r="C46" s="25" t="s">
        <v>27</v>
      </c>
      <c r="D46" s="5">
        <v>227</v>
      </c>
      <c r="E46" s="25" t="s">
        <v>27</v>
      </c>
      <c r="F46" s="5">
        <v>101</v>
      </c>
      <c r="G46" s="25" t="s">
        <v>27</v>
      </c>
      <c r="H46" s="5">
        <v>137</v>
      </c>
      <c r="I46" s="25" t="s">
        <v>27</v>
      </c>
      <c r="K46" s="25" t="s">
        <v>27</v>
      </c>
      <c r="M46" s="47" t="s">
        <v>28</v>
      </c>
    </row>
    <row r="48" spans="2:29" x14ac:dyDescent="0.25">
      <c r="B48" s="5">
        <v>17</v>
      </c>
      <c r="C48" s="25" t="s">
        <v>27</v>
      </c>
      <c r="D48" s="5">
        <v>281</v>
      </c>
      <c r="E48" s="25" t="s">
        <v>27</v>
      </c>
      <c r="F48" s="5">
        <v>71</v>
      </c>
      <c r="G48" s="25" t="s">
        <v>27</v>
      </c>
      <c r="H48" s="5">
        <v>227</v>
      </c>
      <c r="I48" s="25" t="s">
        <v>27</v>
      </c>
      <c r="J48" s="5"/>
      <c r="K48" s="25" t="s">
        <v>27</v>
      </c>
      <c r="M48" s="47" t="s">
        <v>28</v>
      </c>
    </row>
    <row r="49" spans="2:21" x14ac:dyDescent="0.25">
      <c r="B49" s="5">
        <v>17</v>
      </c>
      <c r="C49" s="25" t="s">
        <v>27</v>
      </c>
      <c r="D49" s="5">
        <v>281</v>
      </c>
      <c r="E49" s="25" t="s">
        <v>27</v>
      </c>
      <c r="F49" s="5">
        <v>71</v>
      </c>
      <c r="G49" s="25" t="s">
        <v>27</v>
      </c>
      <c r="H49" s="5">
        <v>227</v>
      </c>
      <c r="I49" s="25" t="s">
        <v>27</v>
      </c>
      <c r="K49" s="25" t="s">
        <v>27</v>
      </c>
      <c r="M49" s="47" t="s">
        <v>28</v>
      </c>
    </row>
    <row r="50" spans="2:21" x14ac:dyDescent="0.25">
      <c r="B50" s="5">
        <v>17</v>
      </c>
      <c r="C50" s="25" t="s">
        <v>27</v>
      </c>
      <c r="D50" s="5">
        <v>281</v>
      </c>
      <c r="E50" s="25" t="s">
        <v>27</v>
      </c>
      <c r="F50" s="5">
        <v>71</v>
      </c>
      <c r="G50" s="25" t="s">
        <v>27</v>
      </c>
      <c r="H50" s="5">
        <v>227</v>
      </c>
      <c r="I50" s="25" t="s">
        <v>27</v>
      </c>
      <c r="J50" s="48">
        <v>101</v>
      </c>
      <c r="K50" s="25" t="s">
        <v>27</v>
      </c>
      <c r="L50" s="48">
        <v>179</v>
      </c>
      <c r="M50" s="47" t="s">
        <v>28</v>
      </c>
      <c r="N50" s="48">
        <f>B50+D50+F50+H50+J50+L50</f>
        <v>876</v>
      </c>
    </row>
    <row r="51" spans="2:21" x14ac:dyDescent="0.25">
      <c r="B51" s="5">
        <v>17</v>
      </c>
      <c r="C51" s="25" t="s">
        <v>27</v>
      </c>
      <c r="D51" s="5">
        <v>281</v>
      </c>
      <c r="E51" s="25" t="s">
        <v>27</v>
      </c>
      <c r="F51" s="5">
        <v>71</v>
      </c>
      <c r="G51" s="25" t="s">
        <v>27</v>
      </c>
      <c r="H51" s="5">
        <v>227</v>
      </c>
      <c r="I51" s="25" t="s">
        <v>27</v>
      </c>
      <c r="J51" s="48">
        <v>101</v>
      </c>
      <c r="K51" s="25" t="s">
        <v>27</v>
      </c>
      <c r="L51" s="48">
        <v>29</v>
      </c>
      <c r="M51" s="47" t="s">
        <v>28</v>
      </c>
      <c r="N51" s="48">
        <f>B51+D51+F51+H51+J51+L51</f>
        <v>726</v>
      </c>
      <c r="Q51" s="40"/>
      <c r="R51" s="3"/>
      <c r="S51" s="40"/>
      <c r="T51" s="40"/>
      <c r="U51" s="40"/>
    </row>
    <row r="52" spans="2:21" x14ac:dyDescent="0.25">
      <c r="B52" s="5">
        <v>17</v>
      </c>
      <c r="C52" s="25" t="s">
        <v>27</v>
      </c>
      <c r="D52" s="5">
        <v>281</v>
      </c>
      <c r="E52" s="25" t="s">
        <v>27</v>
      </c>
      <c r="F52" s="5">
        <v>71</v>
      </c>
      <c r="G52" s="25" t="s">
        <v>27</v>
      </c>
      <c r="H52" s="5">
        <v>227</v>
      </c>
      <c r="I52" s="25" t="s">
        <v>27</v>
      </c>
      <c r="K52" s="25" t="s">
        <v>27</v>
      </c>
      <c r="M52" s="47" t="s">
        <v>28</v>
      </c>
      <c r="Q52" s="40"/>
      <c r="R52" s="40"/>
      <c r="S52" s="40"/>
      <c r="T52" s="40"/>
      <c r="U52" s="40"/>
    </row>
    <row r="53" spans="2:21" x14ac:dyDescent="0.25">
      <c r="B53" s="5">
        <v>17</v>
      </c>
      <c r="C53" s="25" t="s">
        <v>27</v>
      </c>
      <c r="D53" s="5">
        <v>281</v>
      </c>
      <c r="E53" s="25" t="s">
        <v>27</v>
      </c>
      <c r="F53" s="5">
        <v>71</v>
      </c>
      <c r="G53" s="25" t="s">
        <v>27</v>
      </c>
      <c r="H53" s="5">
        <v>227</v>
      </c>
      <c r="I53" s="25" t="s">
        <v>27</v>
      </c>
      <c r="K53" s="25" t="s">
        <v>27</v>
      </c>
      <c r="M53" s="47" t="s">
        <v>28</v>
      </c>
      <c r="Q53" s="40"/>
      <c r="R53" s="3"/>
      <c r="S53" s="40"/>
      <c r="T53" s="40"/>
      <c r="U53" s="40"/>
    </row>
    <row r="54" spans="2:21" x14ac:dyDescent="0.25">
      <c r="B54" s="5">
        <v>17</v>
      </c>
      <c r="C54" s="25" t="s">
        <v>27</v>
      </c>
      <c r="D54" s="5">
        <v>281</v>
      </c>
      <c r="E54" s="25" t="s">
        <v>27</v>
      </c>
      <c r="F54" s="5">
        <v>71</v>
      </c>
      <c r="G54" s="25" t="s">
        <v>27</v>
      </c>
      <c r="H54" s="5">
        <v>227</v>
      </c>
      <c r="I54" s="25" t="s">
        <v>27</v>
      </c>
      <c r="J54" s="48">
        <v>11</v>
      </c>
      <c r="K54" s="25" t="s">
        <v>27</v>
      </c>
      <c r="L54" s="48">
        <v>179</v>
      </c>
      <c r="M54" s="47" t="s">
        <v>28</v>
      </c>
      <c r="N54" s="48">
        <f>B54+D54+F54+H54+J54+L54</f>
        <v>786</v>
      </c>
      <c r="Q54" s="40"/>
      <c r="R54" s="40"/>
      <c r="S54" s="40"/>
      <c r="T54" s="40"/>
      <c r="U54" s="40"/>
    </row>
    <row r="55" spans="2:21" x14ac:dyDescent="0.25">
      <c r="B55" s="5">
        <v>17</v>
      </c>
      <c r="C55" s="25" t="s">
        <v>27</v>
      </c>
      <c r="D55" s="5">
        <v>281</v>
      </c>
      <c r="E55" s="25" t="s">
        <v>27</v>
      </c>
      <c r="F55" s="5">
        <v>71</v>
      </c>
      <c r="G55" s="25" t="s">
        <v>27</v>
      </c>
      <c r="H55" s="5">
        <v>227</v>
      </c>
      <c r="I55" s="25" t="s">
        <v>27</v>
      </c>
      <c r="J55" s="48">
        <v>11</v>
      </c>
      <c r="K55" s="25" t="s">
        <v>27</v>
      </c>
      <c r="L55" s="48">
        <v>29</v>
      </c>
      <c r="M55" s="47" t="s">
        <v>28</v>
      </c>
      <c r="N55" s="48">
        <f>B55+D55+F55+H55+J55+L55</f>
        <v>636</v>
      </c>
      <c r="Q55" s="5"/>
      <c r="R55" s="25"/>
      <c r="S55" s="5"/>
      <c r="T55" s="25"/>
      <c r="U55" s="5"/>
    </row>
    <row r="56" spans="2:21" x14ac:dyDescent="0.25">
      <c r="Q56" s="5"/>
      <c r="R56" s="25"/>
      <c r="S56" s="5"/>
      <c r="T56" s="25"/>
      <c r="U56" s="5"/>
    </row>
    <row r="57" spans="2:21" x14ac:dyDescent="0.25">
      <c r="B57" s="5">
        <v>47</v>
      </c>
      <c r="C57" s="25" t="s">
        <v>27</v>
      </c>
      <c r="D57" s="5">
        <v>281</v>
      </c>
      <c r="E57" s="25" t="s">
        <v>27</v>
      </c>
      <c r="F57" s="5">
        <v>101</v>
      </c>
      <c r="G57" s="25" t="s">
        <v>27</v>
      </c>
      <c r="H57" s="5">
        <v>227</v>
      </c>
      <c r="I57" s="25" t="s">
        <v>27</v>
      </c>
      <c r="J57" s="5"/>
      <c r="K57" s="25" t="s">
        <v>27</v>
      </c>
      <c r="M57" s="47" t="s">
        <v>28</v>
      </c>
      <c r="Q57" s="40"/>
      <c r="R57" s="3"/>
      <c r="S57" s="40"/>
      <c r="T57" s="40"/>
      <c r="U57" s="40"/>
    </row>
    <row r="58" spans="2:21" x14ac:dyDescent="0.25">
      <c r="B58" s="5">
        <v>47</v>
      </c>
      <c r="C58" s="25" t="s">
        <v>27</v>
      </c>
      <c r="D58" s="5">
        <v>281</v>
      </c>
      <c r="E58" s="25" t="s">
        <v>27</v>
      </c>
      <c r="F58" s="5">
        <v>101</v>
      </c>
      <c r="G58" s="25" t="s">
        <v>27</v>
      </c>
      <c r="H58" s="5">
        <v>227</v>
      </c>
      <c r="I58" s="25" t="s">
        <v>27</v>
      </c>
      <c r="K58" s="25" t="s">
        <v>27</v>
      </c>
      <c r="M58" s="47" t="s">
        <v>28</v>
      </c>
      <c r="Q58" s="40"/>
      <c r="R58" s="40"/>
      <c r="S58" s="40"/>
      <c r="T58" s="40"/>
      <c r="U58" s="40"/>
    </row>
    <row r="59" spans="2:21" x14ac:dyDescent="0.25">
      <c r="B59" s="5">
        <v>47</v>
      </c>
      <c r="C59" s="25" t="s">
        <v>27</v>
      </c>
      <c r="D59" s="5">
        <v>281</v>
      </c>
      <c r="E59" s="25" t="s">
        <v>27</v>
      </c>
      <c r="F59" s="5">
        <v>101</v>
      </c>
      <c r="G59" s="25" t="s">
        <v>27</v>
      </c>
      <c r="H59" s="5">
        <v>227</v>
      </c>
      <c r="I59" s="25" t="s">
        <v>27</v>
      </c>
      <c r="K59" s="25" t="s">
        <v>27</v>
      </c>
      <c r="M59" s="47" t="s">
        <v>28</v>
      </c>
    </row>
    <row r="60" spans="2:21" x14ac:dyDescent="0.25">
      <c r="B60" s="5">
        <v>47</v>
      </c>
      <c r="C60" s="25" t="s">
        <v>27</v>
      </c>
      <c r="D60" s="5">
        <v>281</v>
      </c>
      <c r="E60" s="25" t="s">
        <v>27</v>
      </c>
      <c r="F60" s="5">
        <v>101</v>
      </c>
      <c r="G60" s="25" t="s">
        <v>27</v>
      </c>
      <c r="H60" s="5">
        <v>227</v>
      </c>
      <c r="I60" s="25" t="s">
        <v>27</v>
      </c>
      <c r="K60" s="25" t="s">
        <v>27</v>
      </c>
      <c r="M60" s="47" t="s">
        <v>28</v>
      </c>
    </row>
    <row r="61" spans="2:21" x14ac:dyDescent="0.25">
      <c r="B61" s="5">
        <v>47</v>
      </c>
      <c r="C61" s="25" t="s">
        <v>27</v>
      </c>
      <c r="D61" s="5">
        <v>281</v>
      </c>
      <c r="E61" s="25" t="s">
        <v>27</v>
      </c>
      <c r="F61" s="5">
        <v>101</v>
      </c>
      <c r="G61" s="25" t="s">
        <v>27</v>
      </c>
      <c r="H61" s="5">
        <v>227</v>
      </c>
      <c r="I61" s="25" t="s">
        <v>27</v>
      </c>
      <c r="J61" s="48">
        <v>71</v>
      </c>
      <c r="K61" s="25" t="s">
        <v>27</v>
      </c>
      <c r="L61" s="48">
        <v>179</v>
      </c>
      <c r="M61" s="47" t="s">
        <v>28</v>
      </c>
      <c r="N61" s="48">
        <f>B61+D61+F61+H61+J61+L61</f>
        <v>906</v>
      </c>
    </row>
    <row r="62" spans="2:21" x14ac:dyDescent="0.25">
      <c r="B62" s="5">
        <v>47</v>
      </c>
      <c r="C62" s="25" t="s">
        <v>27</v>
      </c>
      <c r="D62" s="5">
        <v>281</v>
      </c>
      <c r="E62" s="25" t="s">
        <v>27</v>
      </c>
      <c r="F62" s="5">
        <v>101</v>
      </c>
      <c r="G62" s="25" t="s">
        <v>27</v>
      </c>
      <c r="H62" s="5">
        <v>227</v>
      </c>
      <c r="I62" s="25" t="s">
        <v>27</v>
      </c>
      <c r="J62" s="48">
        <v>71</v>
      </c>
      <c r="K62" s="25" t="s">
        <v>27</v>
      </c>
      <c r="L62" s="48">
        <v>29</v>
      </c>
      <c r="M62" s="47" t="s">
        <v>28</v>
      </c>
      <c r="N62" s="48">
        <f t="shared" ref="N62:N64" si="4">B62+D62+F62+H62+J62+L62</f>
        <v>756</v>
      </c>
    </row>
    <row r="63" spans="2:21" x14ac:dyDescent="0.25">
      <c r="B63" s="5">
        <v>47</v>
      </c>
      <c r="C63" s="25" t="s">
        <v>27</v>
      </c>
      <c r="D63" s="5">
        <v>281</v>
      </c>
      <c r="E63" s="25" t="s">
        <v>27</v>
      </c>
      <c r="F63" s="5">
        <v>101</v>
      </c>
      <c r="G63" s="25" t="s">
        <v>27</v>
      </c>
      <c r="H63" s="5">
        <v>227</v>
      </c>
      <c r="I63" s="25" t="s">
        <v>27</v>
      </c>
      <c r="J63" s="48">
        <v>11</v>
      </c>
      <c r="K63" s="25" t="s">
        <v>27</v>
      </c>
      <c r="L63" s="48">
        <v>179</v>
      </c>
      <c r="M63" s="47" t="s">
        <v>28</v>
      </c>
      <c r="N63" s="48">
        <f t="shared" si="4"/>
        <v>846</v>
      </c>
    </row>
    <row r="64" spans="2:21" x14ac:dyDescent="0.25">
      <c r="B64" s="5">
        <v>47</v>
      </c>
      <c r="C64" s="25" t="s">
        <v>27</v>
      </c>
      <c r="D64" s="5">
        <v>281</v>
      </c>
      <c r="E64" s="25" t="s">
        <v>27</v>
      </c>
      <c r="F64" s="5">
        <v>101</v>
      </c>
      <c r="G64" s="25" t="s">
        <v>27</v>
      </c>
      <c r="H64" s="5">
        <v>227</v>
      </c>
      <c r="I64" s="25" t="s">
        <v>27</v>
      </c>
      <c r="J64" s="48">
        <v>11</v>
      </c>
      <c r="K64" s="25" t="s">
        <v>27</v>
      </c>
      <c r="L64" s="48">
        <v>29</v>
      </c>
      <c r="M64" s="47" t="s">
        <v>28</v>
      </c>
      <c r="N64" s="48">
        <f t="shared" si="4"/>
        <v>696</v>
      </c>
    </row>
    <row r="66" spans="2:31" x14ac:dyDescent="0.25">
      <c r="D66" s="212" t="s">
        <v>79</v>
      </c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</row>
    <row r="67" spans="2:31" x14ac:dyDescent="0.25">
      <c r="D67" s="212" t="s">
        <v>80</v>
      </c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</row>
    <row r="68" spans="2:31" x14ac:dyDescent="0.25">
      <c r="B68" s="40">
        <v>281</v>
      </c>
      <c r="C68" s="3" t="s">
        <v>27</v>
      </c>
      <c r="D68" s="40">
        <v>179</v>
      </c>
      <c r="E68" s="3" t="s">
        <v>27</v>
      </c>
      <c r="F68" s="40">
        <v>101</v>
      </c>
      <c r="G68" s="47" t="s">
        <v>27</v>
      </c>
      <c r="H68" s="48">
        <v>29</v>
      </c>
      <c r="I68" s="25" t="s">
        <v>27</v>
      </c>
      <c r="J68" s="48">
        <v>11</v>
      </c>
      <c r="K68" s="25" t="s">
        <v>27</v>
      </c>
      <c r="L68" s="48">
        <v>137</v>
      </c>
      <c r="M68" s="25" t="s">
        <v>27</v>
      </c>
      <c r="N68" s="48">
        <v>47</v>
      </c>
      <c r="O68" s="25" t="s">
        <v>27</v>
      </c>
      <c r="P68" s="48">
        <v>101</v>
      </c>
      <c r="Q68" s="47" t="s">
        <v>28</v>
      </c>
      <c r="R68" s="48">
        <f>P68+N68+L68+J68+H68+F68+D68+B68</f>
        <v>886</v>
      </c>
      <c r="W68" s="5">
        <v>17</v>
      </c>
      <c r="X68" s="25" t="s">
        <v>27</v>
      </c>
      <c r="Y68" s="5">
        <v>101</v>
      </c>
      <c r="Z68" s="25" t="s">
        <v>27</v>
      </c>
      <c r="AA68" s="5">
        <v>47</v>
      </c>
      <c r="AB68" s="25" t="s">
        <v>27</v>
      </c>
      <c r="AC68" s="5">
        <v>71</v>
      </c>
      <c r="AD68" s="25" t="s">
        <v>28</v>
      </c>
      <c r="AE68" s="5">
        <f>AC68+AA68+Y68+W68</f>
        <v>236</v>
      </c>
    </row>
    <row r="69" spans="2:31" x14ac:dyDescent="0.25">
      <c r="B69" s="40">
        <v>281</v>
      </c>
      <c r="C69" s="3" t="s">
        <v>27</v>
      </c>
      <c r="D69" s="40">
        <v>179</v>
      </c>
      <c r="E69" s="3" t="s">
        <v>27</v>
      </c>
      <c r="F69" s="40">
        <v>71</v>
      </c>
      <c r="G69" s="47" t="s">
        <v>27</v>
      </c>
      <c r="H69" s="48">
        <v>29</v>
      </c>
      <c r="I69" s="25" t="s">
        <v>27</v>
      </c>
      <c r="J69" s="5">
        <v>11</v>
      </c>
      <c r="K69" s="25" t="s">
        <v>27</v>
      </c>
      <c r="L69" s="5">
        <v>227</v>
      </c>
      <c r="M69" s="25" t="s">
        <v>27</v>
      </c>
      <c r="N69" s="5">
        <v>101</v>
      </c>
      <c r="O69" s="25" t="s">
        <v>27</v>
      </c>
      <c r="P69" s="5">
        <v>137</v>
      </c>
      <c r="Q69" s="47" t="s">
        <v>28</v>
      </c>
      <c r="R69" s="48">
        <f t="shared" ref="R69:R73" si="5">P69+N69+L69+J69+H69+F69+D69+B69</f>
        <v>1036</v>
      </c>
      <c r="W69" s="5">
        <v>11</v>
      </c>
      <c r="X69" s="25" t="s">
        <v>27</v>
      </c>
      <c r="Y69" s="5">
        <v>137</v>
      </c>
      <c r="Z69" s="25" t="s">
        <v>27</v>
      </c>
      <c r="AA69" s="5">
        <v>47</v>
      </c>
      <c r="AB69" s="25" t="s">
        <v>27</v>
      </c>
      <c r="AC69" s="5">
        <v>101</v>
      </c>
      <c r="AD69" s="25" t="s">
        <v>28</v>
      </c>
      <c r="AE69" s="5">
        <f t="shared" ref="AE69:AE73" si="6">AC69+AA69+Y69+W69</f>
        <v>296</v>
      </c>
    </row>
    <row r="70" spans="2:31" x14ac:dyDescent="0.25">
      <c r="B70" s="40">
        <v>281</v>
      </c>
      <c r="C70" s="3" t="s">
        <v>27</v>
      </c>
      <c r="D70" s="40">
        <v>179</v>
      </c>
      <c r="E70" s="3" t="s">
        <v>27</v>
      </c>
      <c r="F70" s="40">
        <v>71</v>
      </c>
      <c r="G70" s="47" t="s">
        <v>27</v>
      </c>
      <c r="H70" s="48">
        <v>29</v>
      </c>
      <c r="I70" s="25" t="s">
        <v>27</v>
      </c>
      <c r="J70" s="5">
        <v>11</v>
      </c>
      <c r="K70" s="25" t="s">
        <v>27</v>
      </c>
      <c r="L70" s="5">
        <v>137</v>
      </c>
      <c r="M70" s="25" t="s">
        <v>27</v>
      </c>
      <c r="N70" s="5">
        <v>47</v>
      </c>
      <c r="O70" s="25" t="s">
        <v>27</v>
      </c>
      <c r="P70" s="5">
        <v>101</v>
      </c>
      <c r="Q70" s="47" t="s">
        <v>28</v>
      </c>
      <c r="R70" s="48">
        <f t="shared" si="5"/>
        <v>856</v>
      </c>
      <c r="W70" s="5">
        <v>29</v>
      </c>
      <c r="X70" s="25" t="s">
        <v>27</v>
      </c>
      <c r="Y70" s="5">
        <v>179</v>
      </c>
      <c r="Z70" s="25" t="s">
        <v>27</v>
      </c>
      <c r="AA70" s="5">
        <v>71</v>
      </c>
      <c r="AB70" s="25" t="s">
        <v>27</v>
      </c>
      <c r="AC70" s="5">
        <v>137</v>
      </c>
      <c r="AD70" s="25" t="s">
        <v>28</v>
      </c>
      <c r="AE70" s="5">
        <f t="shared" si="6"/>
        <v>416</v>
      </c>
    </row>
    <row r="71" spans="2:31" x14ac:dyDescent="0.25">
      <c r="B71" s="40">
        <v>281</v>
      </c>
      <c r="C71" s="3" t="s">
        <v>27</v>
      </c>
      <c r="D71" s="40">
        <v>179</v>
      </c>
      <c r="E71" s="3" t="s">
        <v>27</v>
      </c>
      <c r="F71" s="40">
        <v>11</v>
      </c>
      <c r="G71" s="47" t="s">
        <v>27</v>
      </c>
      <c r="H71" s="48">
        <v>29</v>
      </c>
      <c r="I71" s="25" t="s">
        <v>27</v>
      </c>
      <c r="J71" s="5">
        <v>17</v>
      </c>
      <c r="K71" s="25" t="s">
        <v>27</v>
      </c>
      <c r="L71" s="5">
        <v>101</v>
      </c>
      <c r="M71" s="25" t="s">
        <v>27</v>
      </c>
      <c r="N71" s="5">
        <v>47</v>
      </c>
      <c r="O71" s="25" t="s">
        <v>27</v>
      </c>
      <c r="P71" s="5">
        <v>71</v>
      </c>
      <c r="Q71" s="47" t="s">
        <v>28</v>
      </c>
      <c r="R71" s="48">
        <f t="shared" si="5"/>
        <v>736</v>
      </c>
      <c r="W71" s="5">
        <v>11</v>
      </c>
      <c r="X71" s="25" t="s">
        <v>27</v>
      </c>
      <c r="Y71" s="5">
        <v>227</v>
      </c>
      <c r="Z71" s="25" t="s">
        <v>27</v>
      </c>
      <c r="AA71" s="5">
        <v>101</v>
      </c>
      <c r="AB71" s="25" t="s">
        <v>27</v>
      </c>
      <c r="AC71" s="5">
        <v>137</v>
      </c>
      <c r="AD71" s="25" t="s">
        <v>28</v>
      </c>
      <c r="AE71" s="5">
        <f t="shared" si="6"/>
        <v>476</v>
      </c>
    </row>
    <row r="72" spans="2:31" x14ac:dyDescent="0.25">
      <c r="B72" s="40">
        <v>101</v>
      </c>
      <c r="C72" s="3" t="s">
        <v>27</v>
      </c>
      <c r="D72" s="40">
        <v>179</v>
      </c>
      <c r="E72" s="3" t="s">
        <v>27</v>
      </c>
      <c r="F72" s="40">
        <v>11</v>
      </c>
      <c r="G72" s="47" t="s">
        <v>27</v>
      </c>
      <c r="H72" s="48">
        <v>29</v>
      </c>
      <c r="I72" s="25" t="s">
        <v>27</v>
      </c>
      <c r="J72" s="5">
        <v>17</v>
      </c>
      <c r="K72" s="25" t="s">
        <v>27</v>
      </c>
      <c r="L72" s="5">
        <v>281</v>
      </c>
      <c r="M72" s="25" t="s">
        <v>27</v>
      </c>
      <c r="N72" s="5">
        <v>71</v>
      </c>
      <c r="O72" s="25" t="s">
        <v>27</v>
      </c>
      <c r="P72" s="5">
        <v>227</v>
      </c>
      <c r="Q72" s="47" t="s">
        <v>28</v>
      </c>
      <c r="R72" s="48">
        <f t="shared" si="5"/>
        <v>916</v>
      </c>
      <c r="W72" s="5">
        <v>17</v>
      </c>
      <c r="X72" s="25" t="s">
        <v>27</v>
      </c>
      <c r="Y72" s="5">
        <v>281</v>
      </c>
      <c r="Z72" s="25" t="s">
        <v>27</v>
      </c>
      <c r="AA72" s="5">
        <v>71</v>
      </c>
      <c r="AB72" s="25" t="s">
        <v>27</v>
      </c>
      <c r="AC72" s="5">
        <v>227</v>
      </c>
      <c r="AD72" s="25" t="s">
        <v>28</v>
      </c>
      <c r="AE72" s="5">
        <f t="shared" si="6"/>
        <v>596</v>
      </c>
    </row>
    <row r="73" spans="2:31" x14ac:dyDescent="0.25">
      <c r="B73" s="5">
        <v>71</v>
      </c>
      <c r="C73" s="25" t="s">
        <v>27</v>
      </c>
      <c r="D73" s="5">
        <v>179</v>
      </c>
      <c r="E73" s="3" t="s">
        <v>27</v>
      </c>
      <c r="F73" s="5">
        <v>11</v>
      </c>
      <c r="G73" s="47" t="s">
        <v>27</v>
      </c>
      <c r="H73" s="48">
        <v>29</v>
      </c>
      <c r="I73" s="25" t="s">
        <v>27</v>
      </c>
      <c r="J73" s="5">
        <v>47</v>
      </c>
      <c r="K73" s="25" t="s">
        <v>27</v>
      </c>
      <c r="L73" s="5">
        <v>281</v>
      </c>
      <c r="M73" s="25" t="s">
        <v>27</v>
      </c>
      <c r="N73" s="5">
        <v>101</v>
      </c>
      <c r="O73" s="25" t="s">
        <v>27</v>
      </c>
      <c r="P73" s="5">
        <v>227</v>
      </c>
      <c r="Q73" s="47" t="s">
        <v>28</v>
      </c>
      <c r="R73" s="48">
        <f t="shared" si="5"/>
        <v>946</v>
      </c>
      <c r="W73" s="5">
        <v>47</v>
      </c>
      <c r="X73" s="25" t="s">
        <v>27</v>
      </c>
      <c r="Y73" s="5">
        <v>281</v>
      </c>
      <c r="Z73" s="25" t="s">
        <v>27</v>
      </c>
      <c r="AA73" s="5">
        <v>101</v>
      </c>
      <c r="AB73" s="25" t="s">
        <v>27</v>
      </c>
      <c r="AC73" s="5">
        <v>227</v>
      </c>
      <c r="AD73" s="25" t="s">
        <v>28</v>
      </c>
      <c r="AE73" s="5">
        <f t="shared" si="6"/>
        <v>656</v>
      </c>
    </row>
  </sheetData>
  <mergeCells count="4">
    <mergeCell ref="D66:O66"/>
    <mergeCell ref="D67:O67"/>
    <mergeCell ref="B2:J2"/>
    <mergeCell ref="Q12:A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22"/>
  <sheetViews>
    <sheetView zoomScale="70" zoomScaleNormal="70" zoomScalePageLayoutView="70" workbookViewId="0">
      <selection activeCell="S14" sqref="S14"/>
    </sheetView>
  </sheetViews>
  <sheetFormatPr baseColWidth="10" defaultColWidth="6" defaultRowHeight="36" customHeight="1" x14ac:dyDescent="0.2"/>
  <cols>
    <col min="1" max="16384" width="6" style="46"/>
  </cols>
  <sheetData>
    <row r="2" spans="2:30" ht="36" customHeight="1" x14ac:dyDescent="0.2">
      <c r="D2" s="46">
        <v>111</v>
      </c>
      <c r="E2" s="46">
        <v>73</v>
      </c>
      <c r="F2" s="46">
        <v>43</v>
      </c>
      <c r="G2" s="46">
        <v>21</v>
      </c>
      <c r="H2" s="46">
        <v>7</v>
      </c>
      <c r="I2" s="46">
        <v>1</v>
      </c>
      <c r="J2" s="46">
        <v>3</v>
      </c>
      <c r="K2" s="46">
        <v>13</v>
      </c>
      <c r="L2" s="46">
        <v>31</v>
      </c>
      <c r="M2" s="46">
        <v>57</v>
      </c>
      <c r="N2" s="46">
        <v>91</v>
      </c>
      <c r="O2" s="46">
        <v>133</v>
      </c>
      <c r="Q2" s="46" t="s">
        <v>31</v>
      </c>
      <c r="R2" s="46">
        <v>1</v>
      </c>
      <c r="S2" s="46">
        <v>3</v>
      </c>
      <c r="T2" s="46">
        <v>3</v>
      </c>
      <c r="U2" s="46">
        <v>1</v>
      </c>
      <c r="V2" s="46">
        <v>7</v>
      </c>
      <c r="W2" s="46">
        <v>1</v>
      </c>
      <c r="X2" s="46">
        <v>3</v>
      </c>
      <c r="Y2" s="46">
        <v>3</v>
      </c>
      <c r="Z2" s="46">
        <v>1</v>
      </c>
      <c r="AA2" s="46">
        <v>7</v>
      </c>
      <c r="AB2" s="46">
        <v>1</v>
      </c>
      <c r="AC2" s="46">
        <v>3</v>
      </c>
    </row>
    <row r="4" spans="2:30" ht="36" customHeight="1" x14ac:dyDescent="0.2">
      <c r="B4" s="46" t="s">
        <v>82</v>
      </c>
      <c r="D4" s="46">
        <f>D2+E2+F2</f>
        <v>227</v>
      </c>
      <c r="E4" s="46">
        <f t="shared" ref="E4:M4" si="0">E2+F2+G2</f>
        <v>137</v>
      </c>
      <c r="F4" s="46">
        <f t="shared" si="0"/>
        <v>71</v>
      </c>
      <c r="G4" s="46">
        <f t="shared" si="0"/>
        <v>29</v>
      </c>
      <c r="H4" s="46">
        <f t="shared" si="0"/>
        <v>11</v>
      </c>
      <c r="I4" s="46">
        <f t="shared" si="0"/>
        <v>17</v>
      </c>
      <c r="J4" s="46">
        <f t="shared" si="0"/>
        <v>47</v>
      </c>
      <c r="K4" s="46">
        <f t="shared" si="0"/>
        <v>101</v>
      </c>
      <c r="L4" s="46">
        <f t="shared" si="0"/>
        <v>179</v>
      </c>
      <c r="M4" s="46">
        <f t="shared" si="0"/>
        <v>281</v>
      </c>
      <c r="O4" s="46" t="s">
        <v>31</v>
      </c>
      <c r="P4" s="29">
        <v>7</v>
      </c>
      <c r="Q4" s="29">
        <v>7</v>
      </c>
      <c r="R4" s="29">
        <v>1</v>
      </c>
      <c r="S4" s="29">
        <v>9</v>
      </c>
      <c r="T4" s="29">
        <v>1</v>
      </c>
      <c r="U4" s="46">
        <v>7</v>
      </c>
      <c r="V4" s="46">
        <v>7</v>
      </c>
      <c r="W4" s="46">
        <v>1</v>
      </c>
      <c r="X4" s="46">
        <v>9</v>
      </c>
      <c r="Y4" s="46">
        <v>1</v>
      </c>
      <c r="AA4" s="46" t="s">
        <v>87</v>
      </c>
      <c r="AB4" s="210" t="s">
        <v>90</v>
      </c>
      <c r="AC4" s="210"/>
    </row>
    <row r="6" spans="2:30" ht="36" customHeight="1" x14ac:dyDescent="0.2">
      <c r="B6" s="46" t="s">
        <v>88</v>
      </c>
      <c r="D6" s="46">
        <f>D2+E2+F2+G2</f>
        <v>248</v>
      </c>
      <c r="E6" s="46">
        <f t="shared" ref="E6:L6" si="1">E2+F2+G2+H2</f>
        <v>144</v>
      </c>
      <c r="F6" s="46">
        <f t="shared" si="1"/>
        <v>72</v>
      </c>
      <c r="G6" s="46">
        <f t="shared" si="1"/>
        <v>32</v>
      </c>
      <c r="H6" s="46">
        <f t="shared" si="1"/>
        <v>24</v>
      </c>
      <c r="I6" s="46">
        <f t="shared" si="1"/>
        <v>48</v>
      </c>
      <c r="J6" s="46">
        <f t="shared" si="1"/>
        <v>104</v>
      </c>
      <c r="K6" s="46">
        <f t="shared" si="1"/>
        <v>192</v>
      </c>
      <c r="L6" s="46">
        <f t="shared" si="1"/>
        <v>312</v>
      </c>
      <c r="N6" s="46" t="s">
        <v>31</v>
      </c>
      <c r="O6" s="29">
        <v>8</v>
      </c>
      <c r="P6" s="29">
        <v>4</v>
      </c>
      <c r="Q6" s="29">
        <v>2</v>
      </c>
      <c r="R6" s="29">
        <v>2</v>
      </c>
      <c r="S6" s="29">
        <v>4</v>
      </c>
      <c r="T6" s="46">
        <v>8</v>
      </c>
      <c r="U6" s="46">
        <v>4</v>
      </c>
      <c r="V6" s="46">
        <v>2</v>
      </c>
      <c r="W6" s="46">
        <v>2</v>
      </c>
      <c r="AA6" s="46" t="s">
        <v>87</v>
      </c>
      <c r="AB6" s="210" t="s">
        <v>91</v>
      </c>
      <c r="AC6" s="210"/>
      <c r="AD6" s="46" t="s">
        <v>92</v>
      </c>
    </row>
    <row r="7" spans="2:30" ht="36" customHeight="1" x14ac:dyDescent="0.2">
      <c r="C7" s="50" t="s">
        <v>47</v>
      </c>
      <c r="D7" s="50">
        <f>D6/4</f>
        <v>62</v>
      </c>
      <c r="E7" s="50">
        <f t="shared" ref="E7:L7" si="2">E6/4</f>
        <v>36</v>
      </c>
      <c r="F7" s="50">
        <f t="shared" si="2"/>
        <v>18</v>
      </c>
      <c r="G7" s="50">
        <f t="shared" si="2"/>
        <v>8</v>
      </c>
      <c r="H7" s="50">
        <f t="shared" si="2"/>
        <v>6</v>
      </c>
      <c r="I7" s="50">
        <f t="shared" si="2"/>
        <v>12</v>
      </c>
      <c r="J7" s="50">
        <f t="shared" si="2"/>
        <v>26</v>
      </c>
      <c r="K7" s="50">
        <f t="shared" si="2"/>
        <v>48</v>
      </c>
      <c r="L7" s="50">
        <f t="shared" si="2"/>
        <v>78</v>
      </c>
    </row>
    <row r="8" spans="2:30" ht="36" customHeight="1" x14ac:dyDescent="0.2">
      <c r="B8" s="46" t="s">
        <v>83</v>
      </c>
      <c r="D8" s="46">
        <f>D2+E2+F2+G2+H2</f>
        <v>255</v>
      </c>
      <c r="E8" s="46">
        <f t="shared" ref="E8:K8" si="3">E2+F2+G2+H2+I2</f>
        <v>145</v>
      </c>
      <c r="F8" s="46">
        <f t="shared" si="3"/>
        <v>75</v>
      </c>
      <c r="G8" s="46">
        <f t="shared" si="3"/>
        <v>45</v>
      </c>
      <c r="H8" s="46">
        <f t="shared" si="3"/>
        <v>55</v>
      </c>
      <c r="I8" s="46">
        <f t="shared" si="3"/>
        <v>105</v>
      </c>
      <c r="J8" s="46">
        <f t="shared" si="3"/>
        <v>195</v>
      </c>
      <c r="K8" s="46">
        <f t="shared" si="3"/>
        <v>325</v>
      </c>
      <c r="M8" s="46" t="s">
        <v>31</v>
      </c>
      <c r="N8" s="46" t="s">
        <v>87</v>
      </c>
      <c r="O8" s="46">
        <v>5</v>
      </c>
      <c r="AA8" s="46" t="s">
        <v>87</v>
      </c>
      <c r="AB8" s="210" t="s">
        <v>91</v>
      </c>
      <c r="AC8" s="210"/>
      <c r="AD8" s="46" t="s">
        <v>93</v>
      </c>
    </row>
    <row r="9" spans="2:30" ht="36" customHeight="1" x14ac:dyDescent="0.2">
      <c r="C9" s="50" t="s">
        <v>95</v>
      </c>
      <c r="D9" s="50">
        <f>D8/5</f>
        <v>51</v>
      </c>
      <c r="E9" s="50">
        <f t="shared" ref="E9:K9" si="4">E8/5</f>
        <v>29</v>
      </c>
      <c r="F9" s="50">
        <f t="shared" si="4"/>
        <v>15</v>
      </c>
      <c r="G9" s="50">
        <f t="shared" si="4"/>
        <v>9</v>
      </c>
      <c r="H9" s="50">
        <f t="shared" si="4"/>
        <v>11</v>
      </c>
      <c r="I9" s="50">
        <f t="shared" si="4"/>
        <v>21</v>
      </c>
      <c r="J9" s="50">
        <f t="shared" si="4"/>
        <v>39</v>
      </c>
      <c r="K9" s="50">
        <f t="shared" si="4"/>
        <v>65</v>
      </c>
    </row>
    <row r="10" spans="2:30" ht="36" customHeight="1" x14ac:dyDescent="0.2">
      <c r="B10" s="46" t="s">
        <v>89</v>
      </c>
      <c r="D10" s="46">
        <f>D2+E2+F2+G2+H2+I2</f>
        <v>256</v>
      </c>
      <c r="E10" s="46">
        <f t="shared" ref="E10:J10" si="5">E2+F2+G2+H2+I2+J2</f>
        <v>148</v>
      </c>
      <c r="F10" s="46">
        <f t="shared" si="5"/>
        <v>88</v>
      </c>
      <c r="G10" s="46">
        <f t="shared" si="5"/>
        <v>76</v>
      </c>
      <c r="H10" s="46">
        <f t="shared" si="5"/>
        <v>112</v>
      </c>
      <c r="I10" s="46">
        <f t="shared" si="5"/>
        <v>196</v>
      </c>
      <c r="J10" s="46">
        <f t="shared" si="5"/>
        <v>328</v>
      </c>
      <c r="L10" s="46" t="s">
        <v>31</v>
      </c>
      <c r="M10" s="29">
        <v>6</v>
      </c>
      <c r="N10" s="29">
        <v>8</v>
      </c>
      <c r="O10" s="29">
        <v>8</v>
      </c>
      <c r="P10" s="29">
        <v>6</v>
      </c>
      <c r="Q10" s="29">
        <v>2</v>
      </c>
      <c r="R10" s="46">
        <v>6</v>
      </c>
      <c r="S10" s="46">
        <v>8</v>
      </c>
      <c r="AA10" s="46" t="s">
        <v>87</v>
      </c>
      <c r="AB10" s="210" t="s">
        <v>91</v>
      </c>
      <c r="AC10" s="210"/>
      <c r="AD10" s="46" t="s">
        <v>92</v>
      </c>
    </row>
    <row r="11" spans="2:30" ht="36" customHeight="1" x14ac:dyDescent="0.2">
      <c r="C11" s="50" t="s">
        <v>47</v>
      </c>
      <c r="D11" s="50">
        <f>D10/4</f>
        <v>64</v>
      </c>
      <c r="E11" s="50">
        <f t="shared" ref="E11:J11" si="6">E10/4</f>
        <v>37</v>
      </c>
      <c r="F11" s="50">
        <f t="shared" si="6"/>
        <v>22</v>
      </c>
      <c r="G11" s="50">
        <f t="shared" si="6"/>
        <v>19</v>
      </c>
      <c r="H11" s="50">
        <f t="shared" si="6"/>
        <v>28</v>
      </c>
      <c r="I11" s="50">
        <f t="shared" si="6"/>
        <v>49</v>
      </c>
      <c r="J11" s="50">
        <f t="shared" si="6"/>
        <v>82</v>
      </c>
    </row>
    <row r="12" spans="2:30" ht="36" customHeight="1" x14ac:dyDescent="0.2">
      <c r="B12" s="46" t="s">
        <v>84</v>
      </c>
      <c r="D12" s="46">
        <f>D2+E2+F2+G2+H2+I2+J2</f>
        <v>259</v>
      </c>
      <c r="E12" s="46">
        <f t="shared" ref="E12:I12" si="7">E2+F2+G2+H2+I2+J2+K2</f>
        <v>161</v>
      </c>
      <c r="F12" s="46">
        <f t="shared" si="7"/>
        <v>119</v>
      </c>
      <c r="G12" s="46">
        <f t="shared" si="7"/>
        <v>133</v>
      </c>
      <c r="H12" s="46">
        <f t="shared" si="7"/>
        <v>203</v>
      </c>
      <c r="I12" s="46">
        <f t="shared" si="7"/>
        <v>329</v>
      </c>
      <c r="K12" s="46" t="s">
        <v>31</v>
      </c>
      <c r="L12" s="46">
        <v>9</v>
      </c>
      <c r="M12" s="46">
        <v>1</v>
      </c>
      <c r="N12" s="46">
        <v>9</v>
      </c>
      <c r="O12" s="46">
        <v>3</v>
      </c>
      <c r="P12" s="46">
        <v>9</v>
      </c>
      <c r="AA12" s="46" t="s">
        <v>87</v>
      </c>
      <c r="AB12" s="210" t="s">
        <v>91</v>
      </c>
      <c r="AC12" s="210"/>
      <c r="AD12" s="46" t="s">
        <v>94</v>
      </c>
    </row>
    <row r="13" spans="2:30" ht="36" customHeight="1" x14ac:dyDescent="0.2">
      <c r="D13" s="210" t="s">
        <v>85</v>
      </c>
      <c r="E13" s="210"/>
      <c r="F13" s="210"/>
      <c r="G13" s="210"/>
      <c r="H13" s="210"/>
      <c r="I13" s="210"/>
      <c r="J13" s="46" t="s">
        <v>17</v>
      </c>
    </row>
    <row r="14" spans="2:30" ht="36" customHeight="1" x14ac:dyDescent="0.2">
      <c r="D14" s="46">
        <v>259</v>
      </c>
      <c r="E14" s="3" t="s">
        <v>28</v>
      </c>
      <c r="F14" s="46">
        <v>7</v>
      </c>
      <c r="G14" s="46" t="s">
        <v>86</v>
      </c>
      <c r="H14" s="46">
        <v>37</v>
      </c>
      <c r="J14" s="46">
        <v>12</v>
      </c>
      <c r="K14" s="46" t="s">
        <v>16</v>
      </c>
    </row>
    <row r="15" spans="2:30" ht="36" customHeight="1" x14ac:dyDescent="0.2">
      <c r="D15" s="46">
        <v>161</v>
      </c>
      <c r="E15" s="3" t="s">
        <v>28</v>
      </c>
      <c r="F15" s="46">
        <v>7</v>
      </c>
      <c r="G15" s="46" t="s">
        <v>86</v>
      </c>
      <c r="H15" s="46">
        <v>23</v>
      </c>
      <c r="J15" s="46">
        <v>9</v>
      </c>
      <c r="K15" s="46" t="s">
        <v>16</v>
      </c>
    </row>
    <row r="16" spans="2:30" ht="36" customHeight="1" x14ac:dyDescent="0.2">
      <c r="D16" s="46">
        <v>119</v>
      </c>
      <c r="E16" s="3" t="s">
        <v>28</v>
      </c>
      <c r="F16" s="46">
        <v>7</v>
      </c>
      <c r="G16" s="46" t="s">
        <v>86</v>
      </c>
      <c r="H16" s="46">
        <v>17</v>
      </c>
      <c r="J16" s="46">
        <v>7</v>
      </c>
      <c r="K16" s="46" t="s">
        <v>16</v>
      </c>
    </row>
    <row r="17" spans="2:17" ht="36" customHeight="1" x14ac:dyDescent="0.2">
      <c r="D17" s="46">
        <v>133</v>
      </c>
      <c r="E17" s="3" t="s">
        <v>28</v>
      </c>
      <c r="F17" s="46">
        <v>7</v>
      </c>
      <c r="G17" s="46" t="s">
        <v>86</v>
      </c>
      <c r="H17" s="46">
        <v>19</v>
      </c>
      <c r="J17" s="46">
        <v>8</v>
      </c>
      <c r="K17" s="46" t="s">
        <v>16</v>
      </c>
    </row>
    <row r="18" spans="2:17" ht="36" customHeight="1" x14ac:dyDescent="0.2">
      <c r="D18" s="46">
        <v>203</v>
      </c>
      <c r="E18" s="3" t="s">
        <v>28</v>
      </c>
      <c r="F18" s="46">
        <v>7</v>
      </c>
      <c r="G18" s="46" t="s">
        <v>86</v>
      </c>
      <c r="H18" s="46">
        <v>29</v>
      </c>
      <c r="J18" s="46">
        <v>10</v>
      </c>
      <c r="K18" s="46" t="s">
        <v>16</v>
      </c>
    </row>
    <row r="19" spans="2:17" ht="36" customHeight="1" x14ac:dyDescent="0.2">
      <c r="D19" s="46">
        <v>329</v>
      </c>
      <c r="E19" s="3" t="s">
        <v>28</v>
      </c>
      <c r="F19" s="46">
        <v>7</v>
      </c>
      <c r="G19" s="46" t="s">
        <v>86</v>
      </c>
      <c r="H19" s="46">
        <v>47</v>
      </c>
      <c r="J19" s="46">
        <v>15</v>
      </c>
      <c r="K19" s="46" t="s">
        <v>16</v>
      </c>
    </row>
    <row r="21" spans="2:17" ht="36" customHeight="1" x14ac:dyDescent="0.2">
      <c r="B21" s="46" t="s">
        <v>100</v>
      </c>
      <c r="D21" s="46">
        <f>D2+E2+F2+G2+H2+I2+J2+K2</f>
        <v>272</v>
      </c>
      <c r="E21" s="46">
        <f t="shared" ref="E21:H21" si="8">E2+F2+G2+H2+I2+J2+K2+L2</f>
        <v>192</v>
      </c>
      <c r="F21" s="46">
        <f t="shared" si="8"/>
        <v>176</v>
      </c>
      <c r="G21" s="46">
        <f t="shared" si="8"/>
        <v>224</v>
      </c>
      <c r="H21" s="46">
        <f t="shared" si="8"/>
        <v>336</v>
      </c>
      <c r="N21" s="46" t="s">
        <v>87</v>
      </c>
      <c r="O21" s="210" t="s">
        <v>91</v>
      </c>
      <c r="P21" s="210"/>
      <c r="Q21" s="46" t="s">
        <v>101</v>
      </c>
    </row>
    <row r="22" spans="2:17" ht="36" customHeight="1" x14ac:dyDescent="0.2">
      <c r="B22" s="46" t="s">
        <v>106</v>
      </c>
      <c r="C22" s="46">
        <v>8</v>
      </c>
      <c r="D22" s="46">
        <f>D21/8</f>
        <v>34</v>
      </c>
      <c r="E22" s="46">
        <f t="shared" ref="E22:H22" si="9">E21/8</f>
        <v>24</v>
      </c>
      <c r="F22" s="46">
        <f t="shared" si="9"/>
        <v>22</v>
      </c>
      <c r="G22" s="46">
        <f t="shared" si="9"/>
        <v>28</v>
      </c>
      <c r="H22" s="46">
        <f t="shared" si="9"/>
        <v>42</v>
      </c>
    </row>
  </sheetData>
  <mergeCells count="7">
    <mergeCell ref="O21:P21"/>
    <mergeCell ref="D13:I13"/>
    <mergeCell ref="AB4:AC4"/>
    <mergeCell ref="AB6:AC6"/>
    <mergeCell ref="AB8:AC8"/>
    <mergeCell ref="AB10:AC10"/>
    <mergeCell ref="AB12:AC1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4"/>
  <sheetViews>
    <sheetView topLeftCell="A33" workbookViewId="0">
      <selection activeCell="U49" sqref="U49"/>
    </sheetView>
  </sheetViews>
  <sheetFormatPr baseColWidth="10" defaultRowHeight="16" x14ac:dyDescent="0.2"/>
  <cols>
    <col min="2" max="2" width="5.83203125" bestFit="1" customWidth="1"/>
    <col min="3" max="3" width="2.1640625" bestFit="1" customWidth="1"/>
    <col min="4" max="4" width="4.6640625" bestFit="1" customWidth="1"/>
    <col min="5" max="5" width="3.1640625" bestFit="1" customWidth="1"/>
    <col min="6" max="6" width="4.6640625" bestFit="1" customWidth="1"/>
    <col min="7" max="7" width="2.1640625" bestFit="1" customWidth="1"/>
    <col min="8" max="8" width="4.6640625" bestFit="1" customWidth="1"/>
    <col min="9" max="9" width="2.1640625" bestFit="1" customWidth="1"/>
    <col min="10" max="10" width="4.6640625" bestFit="1" customWidth="1"/>
    <col min="11" max="11" width="2.83203125" customWidth="1"/>
    <col min="12" max="12" width="4.83203125" customWidth="1"/>
    <col min="13" max="13" width="4.6640625" bestFit="1" customWidth="1"/>
    <col min="14" max="14" width="2.1640625" bestFit="1" customWidth="1"/>
    <col min="15" max="15" width="4.1640625" bestFit="1" customWidth="1"/>
    <col min="16" max="16" width="2.1640625" bestFit="1" customWidth="1"/>
    <col min="17" max="17" width="4.6640625" bestFit="1" customWidth="1"/>
    <col min="18" max="18" width="2.1640625" bestFit="1" customWidth="1"/>
    <col min="19" max="19" width="4.6640625" bestFit="1" customWidth="1"/>
    <col min="20" max="20" width="2.1640625" bestFit="1" customWidth="1"/>
    <col min="21" max="21" width="4.6640625" bestFit="1" customWidth="1"/>
  </cols>
  <sheetData>
    <row r="2" spans="1:21" ht="19" x14ac:dyDescent="0.2">
      <c r="B2" s="5">
        <v>17</v>
      </c>
      <c r="C2" s="25" t="s">
        <v>27</v>
      </c>
      <c r="D2" s="5">
        <v>11</v>
      </c>
      <c r="E2" s="25" t="s">
        <v>27</v>
      </c>
      <c r="F2" s="5">
        <v>47</v>
      </c>
      <c r="G2" s="25" t="s">
        <v>27</v>
      </c>
      <c r="H2" s="5">
        <v>71</v>
      </c>
      <c r="I2" s="25" t="s">
        <v>28</v>
      </c>
      <c r="J2" s="5">
        <f>H2+F2+D2+B2</f>
        <v>146</v>
      </c>
      <c r="M2" s="5">
        <v>179</v>
      </c>
      <c r="N2" s="25" t="s">
        <v>27</v>
      </c>
      <c r="O2" s="5">
        <v>29</v>
      </c>
      <c r="P2" s="25" t="s">
        <v>27</v>
      </c>
      <c r="Q2" s="5">
        <v>11</v>
      </c>
      <c r="R2" s="25" t="s">
        <v>27</v>
      </c>
      <c r="S2" s="5">
        <v>17</v>
      </c>
      <c r="T2" s="25" t="s">
        <v>28</v>
      </c>
      <c r="U2" s="5">
        <f>S2+Q2+O2+M2</f>
        <v>236</v>
      </c>
    </row>
    <row r="3" spans="1:21" ht="19" x14ac:dyDescent="0.2">
      <c r="B3" s="5">
        <v>17</v>
      </c>
      <c r="C3" s="25" t="s">
        <v>27</v>
      </c>
      <c r="D3" s="49">
        <v>11</v>
      </c>
      <c r="E3" s="25" t="s">
        <v>27</v>
      </c>
      <c r="F3" s="5">
        <v>47</v>
      </c>
      <c r="G3" s="25" t="s">
        <v>27</v>
      </c>
      <c r="H3" s="49">
        <v>101</v>
      </c>
      <c r="I3" s="49"/>
      <c r="J3" s="5">
        <f>H3+F3+D3+B3</f>
        <v>176</v>
      </c>
      <c r="M3" s="5">
        <v>179</v>
      </c>
      <c r="N3" s="25" t="s">
        <v>27</v>
      </c>
      <c r="O3" s="5">
        <v>29</v>
      </c>
      <c r="P3" s="25" t="s">
        <v>27</v>
      </c>
      <c r="Q3" s="5">
        <v>11</v>
      </c>
      <c r="R3" s="25" t="s">
        <v>27</v>
      </c>
      <c r="S3" s="49">
        <v>47</v>
      </c>
      <c r="T3" s="25" t="s">
        <v>28</v>
      </c>
      <c r="U3" s="5">
        <f>S3+Q3+O3+M3</f>
        <v>266</v>
      </c>
    </row>
    <row r="4" spans="1:21" ht="19" x14ac:dyDescent="0.2">
      <c r="B4" s="5">
        <v>17</v>
      </c>
      <c r="C4" s="25" t="s">
        <v>27</v>
      </c>
      <c r="D4" s="49">
        <v>11</v>
      </c>
      <c r="E4" s="25" t="s">
        <v>27</v>
      </c>
      <c r="F4" s="5">
        <v>47</v>
      </c>
      <c r="G4" s="25" t="s">
        <v>27</v>
      </c>
      <c r="H4" s="49">
        <v>281</v>
      </c>
      <c r="I4" s="49"/>
      <c r="J4" s="5">
        <f>H4+F4+D4+B4</f>
        <v>356</v>
      </c>
      <c r="M4" s="5">
        <v>179</v>
      </c>
      <c r="N4" s="25" t="s">
        <v>27</v>
      </c>
      <c r="O4" s="5">
        <v>29</v>
      </c>
      <c r="P4" s="25" t="s">
        <v>27</v>
      </c>
      <c r="Q4" s="5">
        <v>11</v>
      </c>
      <c r="R4" s="25" t="s">
        <v>27</v>
      </c>
      <c r="S4" s="49">
        <v>137</v>
      </c>
      <c r="T4" s="25" t="s">
        <v>28</v>
      </c>
      <c r="U4" s="5">
        <f>S4+Q4+O4+M4</f>
        <v>356</v>
      </c>
    </row>
    <row r="5" spans="1:21" ht="19" customHeight="1" x14ac:dyDescent="0.2">
      <c r="A5" s="214" t="s">
        <v>116</v>
      </c>
      <c r="B5" s="5">
        <v>17</v>
      </c>
      <c r="C5" s="25" t="s">
        <v>27</v>
      </c>
      <c r="D5" s="49">
        <v>71</v>
      </c>
      <c r="E5" s="25" t="s">
        <v>27</v>
      </c>
      <c r="F5" s="5">
        <v>47</v>
      </c>
      <c r="G5" s="25" t="s">
        <v>27</v>
      </c>
      <c r="H5" s="49">
        <v>101</v>
      </c>
      <c r="I5" s="49"/>
      <c r="J5" s="5">
        <f t="shared" ref="J5:J7" si="0">H5+F5+D5+B5</f>
        <v>236</v>
      </c>
      <c r="L5" s="214" t="s">
        <v>117</v>
      </c>
      <c r="M5" s="5">
        <v>179</v>
      </c>
      <c r="N5" s="25" t="s">
        <v>27</v>
      </c>
      <c r="O5" s="5">
        <v>29</v>
      </c>
      <c r="P5" s="25" t="s">
        <v>27</v>
      </c>
      <c r="Q5" s="5">
        <v>11</v>
      </c>
      <c r="R5" s="25" t="s">
        <v>27</v>
      </c>
      <c r="S5" s="49">
        <v>227</v>
      </c>
      <c r="T5" s="25" t="s">
        <v>28</v>
      </c>
      <c r="U5" s="5">
        <f t="shared" ref="U5:U8" si="1">S5+Q5+O5+M5</f>
        <v>446</v>
      </c>
    </row>
    <row r="6" spans="1:21" ht="19" x14ac:dyDescent="0.2">
      <c r="A6" s="214"/>
      <c r="B6" s="5">
        <v>17</v>
      </c>
      <c r="C6" s="25" t="s">
        <v>27</v>
      </c>
      <c r="D6" s="49">
        <v>71</v>
      </c>
      <c r="E6" s="25" t="s">
        <v>27</v>
      </c>
      <c r="F6" s="5">
        <v>47</v>
      </c>
      <c r="G6" s="25" t="s">
        <v>27</v>
      </c>
      <c r="H6" s="49">
        <v>281</v>
      </c>
      <c r="I6" s="49"/>
      <c r="J6" s="5">
        <f t="shared" si="0"/>
        <v>416</v>
      </c>
      <c r="L6" s="214"/>
      <c r="M6" s="5">
        <v>179</v>
      </c>
      <c r="N6" s="25" t="s">
        <v>27</v>
      </c>
      <c r="O6" s="5">
        <v>29</v>
      </c>
      <c r="P6" s="25" t="s">
        <v>27</v>
      </c>
      <c r="Q6" s="5">
        <v>71</v>
      </c>
      <c r="R6" s="25" t="s">
        <v>27</v>
      </c>
      <c r="S6" s="5">
        <v>17</v>
      </c>
      <c r="T6" s="25" t="s">
        <v>28</v>
      </c>
      <c r="U6" s="5">
        <f t="shared" si="1"/>
        <v>296</v>
      </c>
    </row>
    <row r="7" spans="1:21" ht="19" x14ac:dyDescent="0.2">
      <c r="A7" s="214"/>
      <c r="B7" s="5">
        <v>17</v>
      </c>
      <c r="C7" s="25" t="s">
        <v>27</v>
      </c>
      <c r="D7" s="49">
        <v>101</v>
      </c>
      <c r="E7" s="25" t="s">
        <v>27</v>
      </c>
      <c r="F7" s="5">
        <v>47</v>
      </c>
      <c r="G7" s="25" t="s">
        <v>27</v>
      </c>
      <c r="H7" s="49">
        <v>281</v>
      </c>
      <c r="I7" s="49"/>
      <c r="J7" s="5">
        <f t="shared" si="0"/>
        <v>446</v>
      </c>
      <c r="L7" s="214"/>
      <c r="M7" s="5">
        <v>179</v>
      </c>
      <c r="N7" s="25" t="s">
        <v>27</v>
      </c>
      <c r="O7" s="5">
        <v>29</v>
      </c>
      <c r="P7" s="25" t="s">
        <v>27</v>
      </c>
      <c r="Q7" s="5">
        <v>71</v>
      </c>
      <c r="R7" s="25" t="s">
        <v>27</v>
      </c>
      <c r="S7" s="49">
        <v>47</v>
      </c>
      <c r="T7" s="25" t="s">
        <v>28</v>
      </c>
      <c r="U7" s="5">
        <f t="shared" si="1"/>
        <v>326</v>
      </c>
    </row>
    <row r="8" spans="1:21" ht="19" x14ac:dyDescent="0.2">
      <c r="A8" s="214"/>
      <c r="B8" s="49"/>
      <c r="C8" s="49"/>
      <c r="D8" s="49"/>
      <c r="E8" s="49"/>
      <c r="F8" s="49"/>
      <c r="G8" s="49"/>
      <c r="H8" s="49"/>
      <c r="I8" s="49"/>
      <c r="J8" s="49"/>
      <c r="L8" s="214"/>
      <c r="M8" s="5">
        <v>179</v>
      </c>
      <c r="N8" s="25" t="s">
        <v>27</v>
      </c>
      <c r="O8" s="5">
        <v>29</v>
      </c>
      <c r="P8" s="25" t="s">
        <v>27</v>
      </c>
      <c r="Q8" s="49">
        <v>71</v>
      </c>
      <c r="R8" s="25" t="s">
        <v>27</v>
      </c>
      <c r="S8" s="49">
        <v>137</v>
      </c>
      <c r="T8" s="25" t="s">
        <v>28</v>
      </c>
      <c r="U8" s="5">
        <f t="shared" si="1"/>
        <v>416</v>
      </c>
    </row>
    <row r="9" spans="1:21" ht="19" x14ac:dyDescent="0.2">
      <c r="A9" s="214"/>
      <c r="B9" s="5">
        <v>17</v>
      </c>
      <c r="C9" s="25" t="s">
        <v>27</v>
      </c>
      <c r="D9" s="5">
        <v>11</v>
      </c>
      <c r="E9" s="25" t="s">
        <v>27</v>
      </c>
      <c r="F9" s="5">
        <v>137</v>
      </c>
      <c r="G9" s="25" t="s">
        <v>27</v>
      </c>
      <c r="H9" s="5">
        <v>71</v>
      </c>
      <c r="I9" s="25" t="s">
        <v>28</v>
      </c>
      <c r="J9" s="5">
        <f t="shared" ref="J9:J14" si="2">H9+F9+D9+B9</f>
        <v>236</v>
      </c>
      <c r="L9" s="214"/>
      <c r="M9" s="5">
        <v>179</v>
      </c>
      <c r="N9" s="25" t="s">
        <v>27</v>
      </c>
      <c r="O9" s="5">
        <v>29</v>
      </c>
      <c r="P9" s="25" t="s">
        <v>27</v>
      </c>
      <c r="Q9" s="5">
        <v>71</v>
      </c>
      <c r="R9" s="25" t="s">
        <v>27</v>
      </c>
      <c r="S9" s="49">
        <v>227</v>
      </c>
      <c r="T9" s="25" t="s">
        <v>28</v>
      </c>
      <c r="U9" s="5">
        <f t="shared" ref="U9:U15" si="3">S9+Q9+O9+M9</f>
        <v>506</v>
      </c>
    </row>
    <row r="10" spans="1:21" ht="19" x14ac:dyDescent="0.2">
      <c r="A10" s="214"/>
      <c r="B10" s="5">
        <v>17</v>
      </c>
      <c r="C10" s="25" t="s">
        <v>27</v>
      </c>
      <c r="D10" s="5">
        <v>11</v>
      </c>
      <c r="E10" s="25" t="s">
        <v>27</v>
      </c>
      <c r="F10" s="5">
        <v>137</v>
      </c>
      <c r="G10" s="25" t="s">
        <v>27</v>
      </c>
      <c r="H10" s="5">
        <v>101</v>
      </c>
      <c r="I10" s="25" t="s">
        <v>28</v>
      </c>
      <c r="J10" s="5">
        <f t="shared" si="2"/>
        <v>266</v>
      </c>
      <c r="L10" s="214"/>
      <c r="M10" s="5">
        <v>179</v>
      </c>
      <c r="N10" s="25" t="s">
        <v>27</v>
      </c>
      <c r="O10" s="5">
        <v>29</v>
      </c>
      <c r="P10" s="25" t="s">
        <v>27</v>
      </c>
      <c r="Q10" s="5">
        <v>101</v>
      </c>
      <c r="R10" s="25" t="s">
        <v>27</v>
      </c>
      <c r="S10" s="5">
        <v>17</v>
      </c>
      <c r="T10" s="25" t="s">
        <v>28</v>
      </c>
      <c r="U10" s="5">
        <f t="shared" si="3"/>
        <v>326</v>
      </c>
    </row>
    <row r="11" spans="1:21" ht="19" x14ac:dyDescent="0.2">
      <c r="A11" s="214"/>
      <c r="B11" s="5">
        <v>17</v>
      </c>
      <c r="C11" s="25" t="s">
        <v>27</v>
      </c>
      <c r="D11" s="5">
        <v>11</v>
      </c>
      <c r="E11" s="25" t="s">
        <v>27</v>
      </c>
      <c r="F11" s="5">
        <v>137</v>
      </c>
      <c r="G11" s="25" t="s">
        <v>27</v>
      </c>
      <c r="H11" s="5">
        <v>281</v>
      </c>
      <c r="I11" s="25" t="s">
        <v>28</v>
      </c>
      <c r="J11" s="5">
        <f t="shared" si="2"/>
        <v>446</v>
      </c>
      <c r="L11" s="214"/>
      <c r="M11" s="5">
        <v>179</v>
      </c>
      <c r="N11" s="25" t="s">
        <v>27</v>
      </c>
      <c r="O11" s="5">
        <v>29</v>
      </c>
      <c r="P11" s="25" t="s">
        <v>27</v>
      </c>
      <c r="Q11" s="5">
        <v>101</v>
      </c>
      <c r="R11" s="25" t="s">
        <v>27</v>
      </c>
      <c r="S11" s="49">
        <v>47</v>
      </c>
      <c r="T11" s="25" t="s">
        <v>28</v>
      </c>
      <c r="U11" s="5">
        <f t="shared" si="3"/>
        <v>356</v>
      </c>
    </row>
    <row r="12" spans="1:21" ht="19" x14ac:dyDescent="0.2">
      <c r="A12" s="214"/>
      <c r="B12" s="5">
        <v>17</v>
      </c>
      <c r="C12" s="25" t="s">
        <v>27</v>
      </c>
      <c r="D12" s="5">
        <v>71</v>
      </c>
      <c r="E12" s="25" t="s">
        <v>27</v>
      </c>
      <c r="F12" s="5">
        <v>137</v>
      </c>
      <c r="G12" s="25" t="s">
        <v>27</v>
      </c>
      <c r="H12" s="5">
        <v>101</v>
      </c>
      <c r="I12" s="25" t="s">
        <v>28</v>
      </c>
      <c r="J12" s="5">
        <f t="shared" si="2"/>
        <v>326</v>
      </c>
      <c r="L12" s="214"/>
      <c r="M12" s="5">
        <v>179</v>
      </c>
      <c r="N12" s="25" t="s">
        <v>27</v>
      </c>
      <c r="O12" s="5">
        <v>29</v>
      </c>
      <c r="P12" s="25" t="s">
        <v>27</v>
      </c>
      <c r="Q12" s="5">
        <v>101</v>
      </c>
      <c r="R12" s="25" t="s">
        <v>27</v>
      </c>
      <c r="S12" s="49">
        <v>137</v>
      </c>
      <c r="T12" s="25" t="s">
        <v>28</v>
      </c>
      <c r="U12" s="5">
        <f t="shared" si="3"/>
        <v>446</v>
      </c>
    </row>
    <row r="13" spans="1:21" ht="19" x14ac:dyDescent="0.2">
      <c r="A13" s="214"/>
      <c r="B13" s="5">
        <v>17</v>
      </c>
      <c r="C13" s="25" t="s">
        <v>27</v>
      </c>
      <c r="D13" s="5">
        <v>71</v>
      </c>
      <c r="E13" s="25" t="s">
        <v>27</v>
      </c>
      <c r="F13" s="5">
        <v>137</v>
      </c>
      <c r="G13" s="25" t="s">
        <v>27</v>
      </c>
      <c r="H13" s="5">
        <v>281</v>
      </c>
      <c r="I13" s="25" t="s">
        <v>28</v>
      </c>
      <c r="J13" s="5">
        <f t="shared" si="2"/>
        <v>506</v>
      </c>
      <c r="L13" s="214"/>
      <c r="M13" s="5">
        <v>179</v>
      </c>
      <c r="N13" s="25" t="s">
        <v>27</v>
      </c>
      <c r="O13" s="5">
        <v>29</v>
      </c>
      <c r="P13" s="25" t="s">
        <v>27</v>
      </c>
      <c r="Q13" s="5">
        <v>101</v>
      </c>
      <c r="R13" s="25" t="s">
        <v>27</v>
      </c>
      <c r="S13" s="49">
        <v>227</v>
      </c>
      <c r="T13" s="25" t="s">
        <v>28</v>
      </c>
      <c r="U13" s="5">
        <f t="shared" si="3"/>
        <v>536</v>
      </c>
    </row>
    <row r="14" spans="1:21" ht="19" x14ac:dyDescent="0.2">
      <c r="A14" s="214"/>
      <c r="B14" s="5">
        <v>17</v>
      </c>
      <c r="C14" s="25" t="s">
        <v>27</v>
      </c>
      <c r="D14" s="5">
        <v>101</v>
      </c>
      <c r="E14" s="25" t="s">
        <v>27</v>
      </c>
      <c r="F14" s="5">
        <v>137</v>
      </c>
      <c r="G14" s="25" t="s">
        <v>27</v>
      </c>
      <c r="H14" s="5">
        <v>281</v>
      </c>
      <c r="I14" s="25" t="s">
        <v>28</v>
      </c>
      <c r="J14" s="5">
        <f t="shared" si="2"/>
        <v>536</v>
      </c>
      <c r="L14" s="214"/>
      <c r="M14" s="5">
        <v>179</v>
      </c>
      <c r="N14" s="25" t="s">
        <v>27</v>
      </c>
      <c r="O14" s="5">
        <v>29</v>
      </c>
      <c r="P14" s="25" t="s">
        <v>27</v>
      </c>
      <c r="Q14" s="5">
        <v>281</v>
      </c>
      <c r="R14" s="25" t="s">
        <v>27</v>
      </c>
      <c r="S14" s="5">
        <v>17</v>
      </c>
      <c r="T14" s="25" t="s">
        <v>28</v>
      </c>
      <c r="U14" s="5">
        <f t="shared" si="3"/>
        <v>506</v>
      </c>
    </row>
    <row r="15" spans="1:21" ht="19" x14ac:dyDescent="0.2">
      <c r="A15" s="72"/>
      <c r="B15" s="49"/>
      <c r="C15" s="49"/>
      <c r="D15" s="49"/>
      <c r="E15" s="49"/>
      <c r="F15" s="49"/>
      <c r="G15" s="49"/>
      <c r="H15" s="49"/>
      <c r="I15" s="49"/>
      <c r="J15" s="49"/>
      <c r="L15" s="72"/>
      <c r="M15" s="5">
        <v>179</v>
      </c>
      <c r="N15" s="25" t="s">
        <v>27</v>
      </c>
      <c r="O15" s="5">
        <v>29</v>
      </c>
      <c r="P15" s="25" t="s">
        <v>27</v>
      </c>
      <c r="Q15" s="49">
        <v>281</v>
      </c>
      <c r="R15" s="25" t="s">
        <v>27</v>
      </c>
      <c r="S15" s="49">
        <v>47</v>
      </c>
      <c r="T15" s="25" t="s">
        <v>28</v>
      </c>
      <c r="U15" s="49">
        <f t="shared" si="3"/>
        <v>536</v>
      </c>
    </row>
    <row r="16" spans="1:21" ht="23" customHeight="1" x14ac:dyDescent="0.2">
      <c r="A16" s="72"/>
      <c r="B16" s="5">
        <v>47</v>
      </c>
      <c r="C16" s="25" t="s">
        <v>27</v>
      </c>
      <c r="D16" s="5">
        <v>11</v>
      </c>
      <c r="E16" s="25" t="s">
        <v>27</v>
      </c>
      <c r="F16" s="5">
        <v>137</v>
      </c>
      <c r="G16" s="25" t="s">
        <v>27</v>
      </c>
      <c r="H16" s="5">
        <v>71</v>
      </c>
      <c r="I16" s="25" t="s">
        <v>28</v>
      </c>
      <c r="J16" s="5">
        <f t="shared" ref="J16:J21" si="4">H16+F16+D16+B16</f>
        <v>266</v>
      </c>
      <c r="M16" s="5">
        <v>179</v>
      </c>
      <c r="N16" s="25" t="s">
        <v>27</v>
      </c>
      <c r="O16" s="5">
        <v>29</v>
      </c>
      <c r="P16" s="25" t="s">
        <v>27</v>
      </c>
      <c r="Q16" s="5">
        <v>281</v>
      </c>
      <c r="R16" s="25" t="s">
        <v>27</v>
      </c>
      <c r="S16" s="49">
        <v>137</v>
      </c>
      <c r="T16" s="25" t="s">
        <v>28</v>
      </c>
      <c r="U16" s="5">
        <f t="shared" ref="U16:U17" si="5">S16+Q16+O16+M16</f>
        <v>626</v>
      </c>
    </row>
    <row r="17" spans="1:22" ht="19" x14ac:dyDescent="0.2">
      <c r="B17" s="5">
        <v>47</v>
      </c>
      <c r="C17" s="25" t="s">
        <v>27</v>
      </c>
      <c r="D17" s="5">
        <v>11</v>
      </c>
      <c r="E17" s="25" t="s">
        <v>27</v>
      </c>
      <c r="F17" s="5">
        <v>137</v>
      </c>
      <c r="G17" s="25" t="s">
        <v>27</v>
      </c>
      <c r="H17" s="5">
        <v>101</v>
      </c>
      <c r="I17" s="25" t="s">
        <v>28</v>
      </c>
      <c r="J17" s="5">
        <f t="shared" si="4"/>
        <v>296</v>
      </c>
      <c r="M17" s="5">
        <v>179</v>
      </c>
      <c r="N17" s="25" t="s">
        <v>27</v>
      </c>
      <c r="O17" s="5">
        <v>29</v>
      </c>
      <c r="P17" s="25" t="s">
        <v>27</v>
      </c>
      <c r="Q17" s="5">
        <v>281</v>
      </c>
      <c r="R17" s="25" t="s">
        <v>27</v>
      </c>
      <c r="S17" s="49">
        <v>227</v>
      </c>
      <c r="T17" s="25" t="s">
        <v>28</v>
      </c>
      <c r="U17" s="5">
        <f t="shared" si="5"/>
        <v>716</v>
      </c>
    </row>
    <row r="18" spans="1:22" ht="19" x14ac:dyDescent="0.2">
      <c r="B18" s="5">
        <v>47</v>
      </c>
      <c r="C18" s="25" t="s">
        <v>27</v>
      </c>
      <c r="D18" s="5">
        <v>11</v>
      </c>
      <c r="E18" s="25" t="s">
        <v>27</v>
      </c>
      <c r="F18" s="5">
        <v>137</v>
      </c>
      <c r="G18" s="25" t="s">
        <v>27</v>
      </c>
      <c r="H18" s="5">
        <v>281</v>
      </c>
      <c r="I18" s="25" t="s">
        <v>28</v>
      </c>
      <c r="J18" s="5">
        <f t="shared" si="4"/>
        <v>476</v>
      </c>
      <c r="M18" s="5"/>
      <c r="N18" s="25"/>
      <c r="O18" s="5"/>
      <c r="P18" s="25"/>
      <c r="Q18" s="5"/>
      <c r="R18" s="25"/>
      <c r="S18" s="5"/>
      <c r="T18" s="25"/>
      <c r="U18" s="5"/>
    </row>
    <row r="19" spans="1:22" ht="19" x14ac:dyDescent="0.2">
      <c r="B19" s="5">
        <v>47</v>
      </c>
      <c r="C19" s="25" t="s">
        <v>27</v>
      </c>
      <c r="D19" s="5">
        <v>71</v>
      </c>
      <c r="E19" s="25" t="s">
        <v>27</v>
      </c>
      <c r="F19" s="5">
        <v>137</v>
      </c>
      <c r="G19" s="25" t="s">
        <v>27</v>
      </c>
      <c r="H19" s="5">
        <v>101</v>
      </c>
      <c r="I19" s="25" t="s">
        <v>28</v>
      </c>
      <c r="J19" s="5">
        <f t="shared" si="4"/>
        <v>356</v>
      </c>
      <c r="M19" s="5"/>
      <c r="N19" s="25"/>
      <c r="O19" s="5"/>
      <c r="P19" s="25"/>
      <c r="Q19" s="5"/>
      <c r="R19" s="25"/>
      <c r="S19" s="5"/>
      <c r="T19" s="25"/>
      <c r="U19" s="5"/>
    </row>
    <row r="20" spans="1:22" ht="19" x14ac:dyDescent="0.2">
      <c r="B20" s="5">
        <v>47</v>
      </c>
      <c r="C20" s="25" t="s">
        <v>27</v>
      </c>
      <c r="D20" s="5">
        <v>71</v>
      </c>
      <c r="E20" s="25" t="s">
        <v>27</v>
      </c>
      <c r="F20" s="5">
        <v>137</v>
      </c>
      <c r="G20" s="25" t="s">
        <v>27</v>
      </c>
      <c r="H20" s="5">
        <v>281</v>
      </c>
      <c r="I20" s="25" t="s">
        <v>28</v>
      </c>
      <c r="J20" s="5">
        <f t="shared" si="4"/>
        <v>536</v>
      </c>
      <c r="M20" s="5"/>
      <c r="N20" s="25"/>
      <c r="O20" s="5"/>
      <c r="P20" s="25"/>
      <c r="Q20" s="5"/>
      <c r="R20" s="25"/>
      <c r="S20" s="5"/>
      <c r="T20" s="25"/>
      <c r="U20" s="5"/>
      <c r="V20" t="s">
        <v>120</v>
      </c>
    </row>
    <row r="21" spans="1:22" ht="19" x14ac:dyDescent="0.2">
      <c r="B21" s="5">
        <v>47</v>
      </c>
      <c r="C21" s="25" t="s">
        <v>27</v>
      </c>
      <c r="D21" s="5">
        <v>101</v>
      </c>
      <c r="E21" s="25" t="s">
        <v>27</v>
      </c>
      <c r="F21" s="5">
        <v>137</v>
      </c>
      <c r="G21" s="25" t="s">
        <v>27</v>
      </c>
      <c r="H21" s="5">
        <v>281</v>
      </c>
      <c r="I21" s="25" t="s">
        <v>28</v>
      </c>
      <c r="J21" s="5">
        <f t="shared" si="4"/>
        <v>566</v>
      </c>
      <c r="K21" s="71"/>
      <c r="L21" s="71"/>
      <c r="M21" s="5"/>
      <c r="N21" s="25"/>
      <c r="O21" s="5"/>
      <c r="P21" s="25"/>
      <c r="Q21" s="5"/>
      <c r="R21" s="25"/>
      <c r="S21" s="5"/>
      <c r="T21" s="25"/>
      <c r="U21" s="5"/>
      <c r="V21" t="s">
        <v>118</v>
      </c>
    </row>
    <row r="23" spans="1:22" x14ac:dyDescent="0.2">
      <c r="A23" t="s">
        <v>119</v>
      </c>
    </row>
    <row r="24" spans="1:22" ht="19" x14ac:dyDescent="0.2">
      <c r="B24" s="5">
        <v>17</v>
      </c>
      <c r="C24" s="5" t="s">
        <v>27</v>
      </c>
      <c r="D24" s="5">
        <v>11</v>
      </c>
      <c r="E24" s="5" t="s">
        <v>27</v>
      </c>
      <c r="F24" s="5">
        <v>71</v>
      </c>
      <c r="G24" s="5" t="s">
        <v>27</v>
      </c>
      <c r="H24" s="5">
        <v>101</v>
      </c>
      <c r="I24" s="5" t="s">
        <v>27</v>
      </c>
      <c r="J24">
        <v>47</v>
      </c>
      <c r="K24" t="s">
        <v>27</v>
      </c>
      <c r="L24">
        <v>29</v>
      </c>
      <c r="N24" t="s">
        <v>28</v>
      </c>
      <c r="O24">
        <f>B24+D24+F24+H24+J24+L24</f>
        <v>276</v>
      </c>
    </row>
    <row r="25" spans="1:22" ht="19" x14ac:dyDescent="0.2">
      <c r="B25" s="5">
        <v>17</v>
      </c>
      <c r="D25" s="5">
        <v>11</v>
      </c>
      <c r="F25" s="5">
        <v>71</v>
      </c>
      <c r="H25" s="5">
        <v>101</v>
      </c>
      <c r="J25">
        <v>137</v>
      </c>
      <c r="L25">
        <v>29</v>
      </c>
      <c r="O25">
        <f t="shared" ref="O25:O29" si="6">B25+D25+F25+H25+J25+L25</f>
        <v>366</v>
      </c>
    </row>
    <row r="26" spans="1:22" ht="19" x14ac:dyDescent="0.2">
      <c r="B26" s="5">
        <v>17</v>
      </c>
      <c r="D26" s="5">
        <v>11</v>
      </c>
      <c r="F26" s="5">
        <v>71</v>
      </c>
      <c r="H26" s="5">
        <v>101</v>
      </c>
      <c r="J26">
        <v>227</v>
      </c>
      <c r="L26">
        <v>29</v>
      </c>
      <c r="O26">
        <f t="shared" si="6"/>
        <v>456</v>
      </c>
    </row>
    <row r="27" spans="1:22" ht="19" x14ac:dyDescent="0.2">
      <c r="B27" s="5">
        <v>17</v>
      </c>
      <c r="D27" s="5">
        <v>11</v>
      </c>
      <c r="F27" s="5">
        <v>71</v>
      </c>
      <c r="H27" s="5">
        <v>101</v>
      </c>
      <c r="J27">
        <v>47</v>
      </c>
      <c r="L27">
        <v>179</v>
      </c>
      <c r="O27">
        <f t="shared" si="6"/>
        <v>426</v>
      </c>
    </row>
    <row r="28" spans="1:22" ht="19" x14ac:dyDescent="0.2">
      <c r="B28" s="5">
        <v>17</v>
      </c>
      <c r="D28" s="5">
        <v>11</v>
      </c>
      <c r="F28" s="5">
        <v>71</v>
      </c>
      <c r="H28" s="5">
        <v>101</v>
      </c>
      <c r="J28">
        <v>137</v>
      </c>
      <c r="L28">
        <v>179</v>
      </c>
      <c r="O28">
        <f t="shared" si="6"/>
        <v>516</v>
      </c>
    </row>
    <row r="29" spans="1:22" ht="19" x14ac:dyDescent="0.2">
      <c r="B29" s="5">
        <v>17</v>
      </c>
      <c r="D29" s="5">
        <v>11</v>
      </c>
      <c r="F29" s="5">
        <v>71</v>
      </c>
      <c r="H29" s="5">
        <v>101</v>
      </c>
      <c r="J29">
        <v>227</v>
      </c>
      <c r="L29">
        <v>179</v>
      </c>
      <c r="O29">
        <f t="shared" si="6"/>
        <v>606</v>
      </c>
    </row>
    <row r="31" spans="1:22" ht="19" x14ac:dyDescent="0.2">
      <c r="B31" s="5">
        <v>17</v>
      </c>
      <c r="C31" s="5" t="s">
        <v>27</v>
      </c>
      <c r="D31" s="5">
        <v>11</v>
      </c>
      <c r="E31" s="5" t="s">
        <v>27</v>
      </c>
      <c r="F31" s="5">
        <v>71</v>
      </c>
      <c r="G31" s="5" t="s">
        <v>27</v>
      </c>
      <c r="H31" s="5">
        <v>281</v>
      </c>
      <c r="I31" s="5" t="s">
        <v>27</v>
      </c>
      <c r="J31">
        <v>47</v>
      </c>
      <c r="K31" t="s">
        <v>27</v>
      </c>
      <c r="L31">
        <v>29</v>
      </c>
      <c r="N31" t="s">
        <v>28</v>
      </c>
      <c r="O31">
        <f>B31+D31+F31+H31+J31+L31</f>
        <v>456</v>
      </c>
    </row>
    <row r="32" spans="1:22" ht="19" x14ac:dyDescent="0.2">
      <c r="B32" s="5">
        <v>17</v>
      </c>
      <c r="D32" s="5">
        <v>11</v>
      </c>
      <c r="F32" s="5">
        <v>71</v>
      </c>
      <c r="H32" s="5">
        <v>281</v>
      </c>
      <c r="J32">
        <v>137</v>
      </c>
      <c r="L32">
        <v>29</v>
      </c>
      <c r="O32">
        <f t="shared" ref="O32:O36" si="7">B32+D32+F32+H32+J32+L32</f>
        <v>546</v>
      </c>
    </row>
    <row r="33" spans="1:15" ht="19" x14ac:dyDescent="0.2">
      <c r="B33" s="5">
        <v>17</v>
      </c>
      <c r="D33" s="5">
        <v>11</v>
      </c>
      <c r="F33" s="5">
        <v>71</v>
      </c>
      <c r="H33" s="5">
        <v>281</v>
      </c>
      <c r="J33">
        <v>227</v>
      </c>
      <c r="L33">
        <v>29</v>
      </c>
      <c r="O33">
        <f t="shared" si="7"/>
        <v>636</v>
      </c>
    </row>
    <row r="34" spans="1:15" ht="19" x14ac:dyDescent="0.2">
      <c r="B34" s="5">
        <v>17</v>
      </c>
      <c r="D34" s="5">
        <v>11</v>
      </c>
      <c r="F34" s="5">
        <v>71</v>
      </c>
      <c r="H34" s="5">
        <v>281</v>
      </c>
      <c r="J34">
        <v>47</v>
      </c>
      <c r="L34">
        <v>179</v>
      </c>
      <c r="O34">
        <f t="shared" si="7"/>
        <v>606</v>
      </c>
    </row>
    <row r="35" spans="1:15" ht="19" x14ac:dyDescent="0.2">
      <c r="B35" s="5">
        <v>17</v>
      </c>
      <c r="D35" s="5">
        <v>11</v>
      </c>
      <c r="F35" s="5">
        <v>71</v>
      </c>
      <c r="H35" s="5">
        <v>281</v>
      </c>
      <c r="J35">
        <v>137</v>
      </c>
      <c r="L35">
        <v>179</v>
      </c>
      <c r="O35">
        <f t="shared" si="7"/>
        <v>696</v>
      </c>
    </row>
    <row r="36" spans="1:15" ht="19" x14ac:dyDescent="0.2">
      <c r="B36" s="5">
        <v>17</v>
      </c>
      <c r="D36" s="5">
        <v>11</v>
      </c>
      <c r="F36" s="5">
        <v>71</v>
      </c>
      <c r="H36" s="5">
        <v>281</v>
      </c>
      <c r="J36">
        <v>227</v>
      </c>
      <c r="L36">
        <v>179</v>
      </c>
      <c r="O36">
        <f t="shared" si="7"/>
        <v>786</v>
      </c>
    </row>
    <row r="38" spans="1:15" ht="19" x14ac:dyDescent="0.2">
      <c r="A38" s="214" t="s">
        <v>123</v>
      </c>
      <c r="B38" s="5">
        <v>17</v>
      </c>
      <c r="C38" s="5" t="s">
        <v>27</v>
      </c>
      <c r="D38" s="5">
        <v>11</v>
      </c>
      <c r="E38" s="5" t="s">
        <v>27</v>
      </c>
      <c r="F38" s="5">
        <v>101</v>
      </c>
      <c r="G38" s="5" t="s">
        <v>27</v>
      </c>
      <c r="H38" s="5">
        <v>281</v>
      </c>
      <c r="I38" s="5" t="s">
        <v>27</v>
      </c>
      <c r="J38">
        <v>47</v>
      </c>
      <c r="K38" t="s">
        <v>27</v>
      </c>
      <c r="L38">
        <v>29</v>
      </c>
      <c r="N38" t="s">
        <v>28</v>
      </c>
      <c r="O38">
        <f>B38+D38+F38+H38+J38+L38</f>
        <v>486</v>
      </c>
    </row>
    <row r="39" spans="1:15" ht="19" x14ac:dyDescent="0.2">
      <c r="A39" s="214"/>
      <c r="B39" s="5">
        <v>17</v>
      </c>
      <c r="D39" s="5">
        <v>11</v>
      </c>
      <c r="F39" s="5">
        <v>101</v>
      </c>
      <c r="H39" s="5">
        <v>281</v>
      </c>
      <c r="J39">
        <v>137</v>
      </c>
      <c r="L39">
        <v>29</v>
      </c>
      <c r="O39">
        <f t="shared" ref="O39:O43" si="8">B39+D39+F39+H39+J39+L39</f>
        <v>576</v>
      </c>
    </row>
    <row r="40" spans="1:15" ht="19" x14ac:dyDescent="0.2">
      <c r="A40" s="214"/>
      <c r="B40" s="5">
        <v>17</v>
      </c>
      <c r="D40" s="5">
        <v>11</v>
      </c>
      <c r="F40" s="5">
        <v>101</v>
      </c>
      <c r="H40" s="5">
        <v>281</v>
      </c>
      <c r="J40">
        <v>227</v>
      </c>
      <c r="L40">
        <v>29</v>
      </c>
      <c r="O40">
        <f t="shared" si="8"/>
        <v>666</v>
      </c>
    </row>
    <row r="41" spans="1:15" ht="19" x14ac:dyDescent="0.2">
      <c r="A41" s="214"/>
      <c r="B41" s="5">
        <v>17</v>
      </c>
      <c r="D41" s="5">
        <v>11</v>
      </c>
      <c r="F41" s="5">
        <v>101</v>
      </c>
      <c r="H41" s="5">
        <v>281</v>
      </c>
      <c r="J41">
        <v>47</v>
      </c>
      <c r="L41">
        <v>179</v>
      </c>
      <c r="O41">
        <f t="shared" si="8"/>
        <v>636</v>
      </c>
    </row>
    <row r="42" spans="1:15" ht="19" x14ac:dyDescent="0.2">
      <c r="A42" s="214"/>
      <c r="B42" s="5">
        <v>17</v>
      </c>
      <c r="D42" s="5">
        <v>11</v>
      </c>
      <c r="F42" s="5">
        <v>101</v>
      </c>
      <c r="H42" s="5">
        <v>281</v>
      </c>
      <c r="J42">
        <v>137</v>
      </c>
      <c r="L42">
        <v>179</v>
      </c>
      <c r="O42">
        <f t="shared" si="8"/>
        <v>726</v>
      </c>
    </row>
    <row r="43" spans="1:15" ht="19" x14ac:dyDescent="0.2">
      <c r="A43" s="214"/>
      <c r="B43" s="5">
        <v>17</v>
      </c>
      <c r="D43" s="5">
        <v>11</v>
      </c>
      <c r="F43" s="5">
        <v>101</v>
      </c>
      <c r="H43" s="5">
        <v>281</v>
      </c>
      <c r="J43">
        <v>227</v>
      </c>
      <c r="L43">
        <v>179</v>
      </c>
      <c r="O43">
        <f t="shared" si="8"/>
        <v>816</v>
      </c>
    </row>
    <row r="44" spans="1:15" x14ac:dyDescent="0.2">
      <c r="A44" s="214"/>
    </row>
    <row r="45" spans="1:15" ht="19" x14ac:dyDescent="0.2">
      <c r="A45" s="214"/>
      <c r="B45" s="5">
        <v>17</v>
      </c>
      <c r="C45" s="5" t="s">
        <v>27</v>
      </c>
      <c r="D45" s="5">
        <v>71</v>
      </c>
      <c r="E45" s="5" t="s">
        <v>27</v>
      </c>
      <c r="F45" s="5">
        <v>101</v>
      </c>
      <c r="G45" s="5" t="s">
        <v>27</v>
      </c>
      <c r="H45" s="5">
        <v>281</v>
      </c>
      <c r="I45" s="5" t="s">
        <v>27</v>
      </c>
      <c r="J45">
        <v>47</v>
      </c>
      <c r="K45" t="s">
        <v>27</v>
      </c>
      <c r="L45">
        <v>29</v>
      </c>
      <c r="N45" t="s">
        <v>28</v>
      </c>
      <c r="O45">
        <f>B45+D45+F45+H45+J45+L45</f>
        <v>546</v>
      </c>
    </row>
    <row r="46" spans="1:15" ht="19" x14ac:dyDescent="0.2">
      <c r="A46" s="214"/>
      <c r="B46" s="5">
        <v>17</v>
      </c>
      <c r="D46" s="5">
        <v>71</v>
      </c>
      <c r="F46" s="5">
        <v>101</v>
      </c>
      <c r="H46" s="5">
        <v>281</v>
      </c>
      <c r="J46">
        <v>137</v>
      </c>
      <c r="L46">
        <v>29</v>
      </c>
      <c r="O46">
        <f t="shared" ref="O46:O50" si="9">B46+D46+F46+H46+J46+L46</f>
        <v>636</v>
      </c>
    </row>
    <row r="47" spans="1:15" ht="19" x14ac:dyDescent="0.2">
      <c r="A47" s="214"/>
      <c r="B47" s="5">
        <v>17</v>
      </c>
      <c r="D47" s="5">
        <v>71</v>
      </c>
      <c r="F47" s="5">
        <v>101</v>
      </c>
      <c r="H47" s="5">
        <v>281</v>
      </c>
      <c r="J47">
        <v>227</v>
      </c>
      <c r="L47">
        <v>29</v>
      </c>
      <c r="O47">
        <f t="shared" si="9"/>
        <v>726</v>
      </c>
    </row>
    <row r="48" spans="1:15" ht="19" x14ac:dyDescent="0.2">
      <c r="A48" s="214"/>
      <c r="B48" s="5">
        <v>17</v>
      </c>
      <c r="D48" s="5">
        <v>71</v>
      </c>
      <c r="F48" s="5">
        <v>101</v>
      </c>
      <c r="H48" s="5">
        <v>281</v>
      </c>
      <c r="J48">
        <v>47</v>
      </c>
      <c r="L48">
        <v>179</v>
      </c>
      <c r="O48">
        <f t="shared" si="9"/>
        <v>696</v>
      </c>
    </row>
    <row r="49" spans="1:15" ht="19" x14ac:dyDescent="0.2">
      <c r="A49" s="214"/>
      <c r="B49" s="5">
        <v>17</v>
      </c>
      <c r="D49" s="5">
        <v>71</v>
      </c>
      <c r="F49" s="5">
        <v>101</v>
      </c>
      <c r="H49" s="5">
        <v>281</v>
      </c>
      <c r="J49">
        <v>137</v>
      </c>
      <c r="L49">
        <v>179</v>
      </c>
      <c r="O49">
        <f t="shared" si="9"/>
        <v>786</v>
      </c>
    </row>
    <row r="50" spans="1:15" ht="19" x14ac:dyDescent="0.2">
      <c r="A50" s="214"/>
      <c r="B50" s="5">
        <v>17</v>
      </c>
      <c r="D50" s="5">
        <v>71</v>
      </c>
      <c r="F50" s="5">
        <v>101</v>
      </c>
      <c r="H50" s="5">
        <v>281</v>
      </c>
      <c r="J50">
        <v>227</v>
      </c>
      <c r="L50">
        <v>179</v>
      </c>
      <c r="O50">
        <f t="shared" si="9"/>
        <v>876</v>
      </c>
    </row>
    <row r="52" spans="1:15" ht="19" x14ac:dyDescent="0.2">
      <c r="B52" s="5">
        <v>47</v>
      </c>
      <c r="D52" s="5">
        <v>11</v>
      </c>
      <c r="F52" s="5">
        <v>71</v>
      </c>
      <c r="H52" s="5">
        <v>101</v>
      </c>
      <c r="J52">
        <v>137</v>
      </c>
      <c r="L52">
        <v>29</v>
      </c>
      <c r="O52">
        <f t="shared" ref="O52:O55" si="10">B52+D52+F52+H52+J52+L52</f>
        <v>396</v>
      </c>
    </row>
    <row r="53" spans="1:15" ht="19" x14ac:dyDescent="0.2">
      <c r="B53" s="5">
        <v>47</v>
      </c>
      <c r="D53" s="5">
        <v>11</v>
      </c>
      <c r="F53" s="5">
        <v>71</v>
      </c>
      <c r="H53" s="5">
        <v>101</v>
      </c>
      <c r="J53">
        <v>227</v>
      </c>
      <c r="L53">
        <v>29</v>
      </c>
      <c r="O53">
        <f t="shared" si="10"/>
        <v>486</v>
      </c>
    </row>
    <row r="54" spans="1:15" ht="19" x14ac:dyDescent="0.2">
      <c r="B54" s="5">
        <v>47</v>
      </c>
      <c r="D54" s="5">
        <v>11</v>
      </c>
      <c r="F54" s="5">
        <v>71</v>
      </c>
      <c r="H54" s="5">
        <v>101</v>
      </c>
      <c r="J54">
        <v>137</v>
      </c>
      <c r="L54">
        <v>179</v>
      </c>
      <c r="O54">
        <f t="shared" si="10"/>
        <v>546</v>
      </c>
    </row>
    <row r="55" spans="1:15" ht="19" x14ac:dyDescent="0.2">
      <c r="B55" s="5">
        <v>47</v>
      </c>
      <c r="D55" s="5">
        <v>11</v>
      </c>
      <c r="F55" s="5">
        <v>71</v>
      </c>
      <c r="H55" s="5">
        <v>101</v>
      </c>
      <c r="J55">
        <v>227</v>
      </c>
      <c r="L55">
        <v>179</v>
      </c>
      <c r="O55">
        <f t="shared" si="10"/>
        <v>636</v>
      </c>
    </row>
    <row r="57" spans="1:15" ht="19" x14ac:dyDescent="0.2">
      <c r="B57" s="5">
        <v>47</v>
      </c>
      <c r="D57" s="5">
        <v>11</v>
      </c>
      <c r="F57" s="5">
        <v>71</v>
      </c>
      <c r="H57" s="5">
        <v>281</v>
      </c>
      <c r="J57">
        <v>137</v>
      </c>
      <c r="L57">
        <v>29</v>
      </c>
      <c r="O57">
        <f t="shared" ref="O57:O60" si="11">B57+D57+F57+H57+J57+L57</f>
        <v>576</v>
      </c>
    </row>
    <row r="58" spans="1:15" ht="19" x14ac:dyDescent="0.2">
      <c r="B58" s="5">
        <v>47</v>
      </c>
      <c r="D58" s="5">
        <v>11</v>
      </c>
      <c r="F58" s="5">
        <v>71</v>
      </c>
      <c r="H58" s="5">
        <v>281</v>
      </c>
      <c r="J58">
        <v>227</v>
      </c>
      <c r="L58">
        <v>29</v>
      </c>
      <c r="O58">
        <f t="shared" si="11"/>
        <v>666</v>
      </c>
    </row>
    <row r="59" spans="1:15" ht="19" x14ac:dyDescent="0.2">
      <c r="B59" s="5">
        <v>47</v>
      </c>
      <c r="D59" s="5">
        <v>11</v>
      </c>
      <c r="F59" s="5">
        <v>71</v>
      </c>
      <c r="H59" s="5">
        <v>281</v>
      </c>
      <c r="J59">
        <v>137</v>
      </c>
      <c r="L59">
        <v>179</v>
      </c>
      <c r="O59">
        <f t="shared" si="11"/>
        <v>726</v>
      </c>
    </row>
    <row r="60" spans="1:15" ht="19" x14ac:dyDescent="0.2">
      <c r="B60" s="5">
        <v>47</v>
      </c>
      <c r="D60" s="5">
        <v>11</v>
      </c>
      <c r="F60" s="5">
        <v>71</v>
      </c>
      <c r="H60" s="5">
        <v>281</v>
      </c>
      <c r="J60">
        <v>227</v>
      </c>
      <c r="L60">
        <v>179</v>
      </c>
      <c r="O60">
        <f t="shared" si="11"/>
        <v>816</v>
      </c>
    </row>
    <row r="62" spans="1:15" ht="19" x14ac:dyDescent="0.2">
      <c r="B62" s="5">
        <v>47</v>
      </c>
      <c r="D62" s="5">
        <v>11</v>
      </c>
      <c r="F62" s="5">
        <v>101</v>
      </c>
      <c r="H62" s="5">
        <v>281</v>
      </c>
      <c r="J62">
        <v>137</v>
      </c>
      <c r="L62">
        <v>29</v>
      </c>
      <c r="O62">
        <f t="shared" ref="O62:O65" si="12">B62+D62+F62+H62+J62+L62</f>
        <v>606</v>
      </c>
    </row>
    <row r="63" spans="1:15" ht="19" x14ac:dyDescent="0.2">
      <c r="B63" s="5">
        <v>47</v>
      </c>
      <c r="D63" s="5">
        <v>11</v>
      </c>
      <c r="F63" s="5">
        <v>101</v>
      </c>
      <c r="H63" s="5">
        <v>281</v>
      </c>
      <c r="J63">
        <v>227</v>
      </c>
      <c r="L63">
        <v>29</v>
      </c>
      <c r="O63">
        <f t="shared" si="12"/>
        <v>696</v>
      </c>
    </row>
    <row r="64" spans="1:15" ht="19" x14ac:dyDescent="0.2">
      <c r="B64" s="5">
        <v>47</v>
      </c>
      <c r="D64" s="5">
        <v>11</v>
      </c>
      <c r="F64" s="5">
        <v>101</v>
      </c>
      <c r="H64" s="5">
        <v>281</v>
      </c>
      <c r="J64">
        <v>137</v>
      </c>
      <c r="L64">
        <v>179</v>
      </c>
      <c r="O64">
        <f t="shared" si="12"/>
        <v>756</v>
      </c>
    </row>
    <row r="65" spans="2:15" ht="19" x14ac:dyDescent="0.2">
      <c r="B65" s="5">
        <v>47</v>
      </c>
      <c r="D65" s="5">
        <v>11</v>
      </c>
      <c r="F65" s="5">
        <v>101</v>
      </c>
      <c r="H65" s="5">
        <v>281</v>
      </c>
      <c r="J65">
        <v>227</v>
      </c>
      <c r="L65">
        <v>179</v>
      </c>
      <c r="O65">
        <f t="shared" si="12"/>
        <v>846</v>
      </c>
    </row>
    <row r="67" spans="2:15" ht="19" x14ac:dyDescent="0.2">
      <c r="B67" s="5">
        <v>47</v>
      </c>
      <c r="D67" s="5">
        <v>71</v>
      </c>
      <c r="F67" s="5">
        <v>101</v>
      </c>
      <c r="H67" s="5">
        <v>281</v>
      </c>
      <c r="J67">
        <v>137</v>
      </c>
      <c r="L67">
        <v>29</v>
      </c>
      <c r="O67">
        <f t="shared" ref="O67:O70" si="13">B67+D67+F67+H67+J67+L67</f>
        <v>666</v>
      </c>
    </row>
    <row r="68" spans="2:15" ht="19" x14ac:dyDescent="0.2">
      <c r="B68" s="5">
        <v>47</v>
      </c>
      <c r="D68" s="5">
        <v>71</v>
      </c>
      <c r="F68" s="5">
        <v>101</v>
      </c>
      <c r="H68" s="5">
        <v>281</v>
      </c>
      <c r="J68">
        <v>227</v>
      </c>
      <c r="L68">
        <v>29</v>
      </c>
      <c r="O68">
        <f t="shared" si="13"/>
        <v>756</v>
      </c>
    </row>
    <row r="69" spans="2:15" ht="19" x14ac:dyDescent="0.2">
      <c r="B69" s="5">
        <v>47</v>
      </c>
      <c r="D69" s="5">
        <v>71</v>
      </c>
      <c r="F69" s="5">
        <v>101</v>
      </c>
      <c r="H69" s="5">
        <v>281</v>
      </c>
      <c r="J69">
        <v>137</v>
      </c>
      <c r="L69">
        <v>179</v>
      </c>
      <c r="O69">
        <f t="shared" si="13"/>
        <v>816</v>
      </c>
    </row>
    <row r="70" spans="2:15" ht="19" x14ac:dyDescent="0.2">
      <c r="B70" s="5">
        <v>47</v>
      </c>
      <c r="D70" s="5">
        <v>71</v>
      </c>
      <c r="F70" s="5">
        <v>101</v>
      </c>
      <c r="H70" s="5">
        <v>281</v>
      </c>
      <c r="J70">
        <v>227</v>
      </c>
      <c r="L70">
        <v>179</v>
      </c>
      <c r="O70">
        <f t="shared" si="13"/>
        <v>906</v>
      </c>
    </row>
    <row r="72" spans="2:15" ht="19" x14ac:dyDescent="0.2">
      <c r="B72" s="5">
        <v>137</v>
      </c>
      <c r="D72" s="5">
        <v>11</v>
      </c>
      <c r="F72" s="5">
        <v>71</v>
      </c>
      <c r="H72" s="5">
        <v>101</v>
      </c>
      <c r="J72">
        <v>227</v>
      </c>
      <c r="L72">
        <v>29</v>
      </c>
      <c r="O72">
        <f t="shared" ref="O72:O73" si="14">B72+D72+F72+H72+J72+L72</f>
        <v>576</v>
      </c>
    </row>
    <row r="73" spans="2:15" ht="19" x14ac:dyDescent="0.2">
      <c r="B73" s="5">
        <v>137</v>
      </c>
      <c r="D73" s="5">
        <v>11</v>
      </c>
      <c r="F73" s="5">
        <v>71</v>
      </c>
      <c r="H73" s="5">
        <v>101</v>
      </c>
      <c r="J73">
        <v>227</v>
      </c>
      <c r="L73">
        <v>179</v>
      </c>
      <c r="O73">
        <f t="shared" si="14"/>
        <v>726</v>
      </c>
    </row>
    <row r="75" spans="2:15" ht="19" x14ac:dyDescent="0.2">
      <c r="B75" s="5">
        <v>137</v>
      </c>
      <c r="D75" s="5">
        <v>11</v>
      </c>
      <c r="F75" s="5">
        <v>71</v>
      </c>
      <c r="H75" s="5">
        <v>281</v>
      </c>
      <c r="J75">
        <v>227</v>
      </c>
      <c r="L75">
        <v>29</v>
      </c>
      <c r="O75">
        <f t="shared" ref="O75:O76" si="15">B75+D75+F75+H75+J75+L75</f>
        <v>756</v>
      </c>
    </row>
    <row r="76" spans="2:15" ht="19" x14ac:dyDescent="0.2">
      <c r="B76" s="5">
        <v>137</v>
      </c>
      <c r="D76" s="5">
        <v>11</v>
      </c>
      <c r="F76" s="5">
        <v>71</v>
      </c>
      <c r="H76" s="5">
        <v>281</v>
      </c>
      <c r="J76">
        <v>227</v>
      </c>
      <c r="L76">
        <v>179</v>
      </c>
      <c r="O76">
        <f t="shared" si="15"/>
        <v>906</v>
      </c>
    </row>
    <row r="78" spans="2:15" ht="19" x14ac:dyDescent="0.2">
      <c r="B78" s="5">
        <v>137</v>
      </c>
      <c r="D78" s="5">
        <v>11</v>
      </c>
      <c r="F78" s="5">
        <v>101</v>
      </c>
      <c r="H78" s="5">
        <v>281</v>
      </c>
      <c r="J78">
        <v>227</v>
      </c>
      <c r="L78">
        <v>29</v>
      </c>
      <c r="O78">
        <f t="shared" ref="O78:O79" si="16">B78+D78+F78+H78+J78+L78</f>
        <v>786</v>
      </c>
    </row>
    <row r="79" spans="2:15" ht="19" x14ac:dyDescent="0.2">
      <c r="B79" s="5">
        <v>137</v>
      </c>
      <c r="D79" s="5">
        <v>11</v>
      </c>
      <c r="F79" s="5">
        <v>101</v>
      </c>
      <c r="H79" s="5">
        <v>281</v>
      </c>
      <c r="J79">
        <v>227</v>
      </c>
      <c r="L79">
        <v>179</v>
      </c>
      <c r="O79">
        <f t="shared" si="16"/>
        <v>936</v>
      </c>
    </row>
    <row r="81" spans="2:22" ht="19" x14ac:dyDescent="0.2">
      <c r="B81" s="5">
        <v>137</v>
      </c>
      <c r="D81" s="5">
        <v>71</v>
      </c>
      <c r="F81" s="5">
        <v>101</v>
      </c>
      <c r="H81" s="5">
        <v>281</v>
      </c>
      <c r="J81">
        <v>227</v>
      </c>
      <c r="L81">
        <v>29</v>
      </c>
      <c r="O81">
        <f t="shared" ref="O81:O82" si="17">B81+D81+F81+H81+J81+L81</f>
        <v>846</v>
      </c>
      <c r="V81" t="s">
        <v>120</v>
      </c>
    </row>
    <row r="82" spans="2:22" ht="19" x14ac:dyDescent="0.2">
      <c r="B82" s="5">
        <v>137</v>
      </c>
      <c r="D82" s="5">
        <v>71</v>
      </c>
      <c r="F82" s="5">
        <v>101</v>
      </c>
      <c r="H82" s="5">
        <v>281</v>
      </c>
      <c r="J82">
        <v>227</v>
      </c>
      <c r="L82">
        <v>179</v>
      </c>
      <c r="O82">
        <f t="shared" si="17"/>
        <v>996</v>
      </c>
      <c r="V82" t="s">
        <v>121</v>
      </c>
    </row>
    <row r="84" spans="2:22" x14ac:dyDescent="0.2">
      <c r="V84" t="s">
        <v>122</v>
      </c>
    </row>
  </sheetData>
  <mergeCells count="3">
    <mergeCell ref="A5:A14"/>
    <mergeCell ref="L5:L14"/>
    <mergeCell ref="A38:A50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140" zoomScaleNormal="140" zoomScalePageLayoutView="140" workbookViewId="0">
      <selection activeCell="G9" sqref="G9:R20"/>
    </sheetView>
  </sheetViews>
  <sheetFormatPr baseColWidth="10" defaultRowHeight="12" x14ac:dyDescent="0.2"/>
  <cols>
    <col min="1" max="2" width="3.6640625" style="73" bestFit="1" customWidth="1"/>
    <col min="3" max="3" width="4.5" style="73" bestFit="1" customWidth="1"/>
    <col min="4" max="4" width="3.83203125" style="73" bestFit="1" customWidth="1"/>
    <col min="5" max="5" width="4" style="73" bestFit="1" customWidth="1"/>
    <col min="6" max="23" width="3.6640625" style="73" bestFit="1" customWidth="1"/>
    <col min="24" max="24" width="3.83203125" style="73" bestFit="1" customWidth="1"/>
    <col min="25" max="25" width="4.5" style="74" bestFit="1" customWidth="1"/>
    <col min="26" max="26" width="5" style="73" bestFit="1" customWidth="1"/>
    <col min="27" max="28" width="4.5" style="73" bestFit="1" customWidth="1"/>
    <col min="29" max="29" width="3.6640625" style="73" bestFit="1" customWidth="1"/>
    <col min="30" max="30" width="3.1640625" style="73" bestFit="1" customWidth="1"/>
    <col min="31" max="31" width="10.83203125" style="73"/>
    <col min="32" max="32" width="4.83203125" style="73" customWidth="1"/>
    <col min="33" max="16384" width="10.83203125" style="73"/>
  </cols>
  <sheetData>
    <row r="1" spans="1:32" x14ac:dyDescent="0.2">
      <c r="B1" s="73" t="s">
        <v>6</v>
      </c>
      <c r="C1" s="73" t="s">
        <v>7</v>
      </c>
      <c r="E1" s="73" t="s">
        <v>20</v>
      </c>
      <c r="G1" s="73" t="s">
        <v>96</v>
      </c>
      <c r="X1" s="73" t="s">
        <v>124</v>
      </c>
      <c r="AE1" s="73" t="s">
        <v>151</v>
      </c>
    </row>
    <row r="2" spans="1:32" x14ac:dyDescent="0.2">
      <c r="AC2" s="73" t="s">
        <v>146</v>
      </c>
      <c r="AD2" s="73" t="s">
        <v>18</v>
      </c>
      <c r="AE2" s="73" t="s">
        <v>152</v>
      </c>
    </row>
    <row r="3" spans="1:32" x14ac:dyDescent="0.2">
      <c r="A3" s="75">
        <v>507</v>
      </c>
      <c r="Y3" s="74">
        <v>1271</v>
      </c>
      <c r="AA3" s="73" t="s">
        <v>145</v>
      </c>
      <c r="AB3" s="90">
        <v>11</v>
      </c>
      <c r="AC3" s="73">
        <v>5</v>
      </c>
      <c r="AE3" s="73">
        <f>Y3-18</f>
        <v>1253</v>
      </c>
    </row>
    <row r="4" spans="1:32" x14ac:dyDescent="0.2">
      <c r="B4" s="75">
        <v>421</v>
      </c>
      <c r="K4" s="73">
        <v>430</v>
      </c>
      <c r="U4" s="74">
        <v>440</v>
      </c>
      <c r="V4" s="74"/>
      <c r="W4" s="73">
        <v>442</v>
      </c>
      <c r="Y4" s="74">
        <v>1037</v>
      </c>
      <c r="AA4" s="73" t="s">
        <v>144</v>
      </c>
      <c r="AB4" s="90">
        <v>17</v>
      </c>
      <c r="AC4" s="73">
        <v>7</v>
      </c>
      <c r="AD4" s="73">
        <v>2</v>
      </c>
      <c r="AE4" s="73">
        <f t="shared" ref="AE4:AE9" si="0">Y4-18</f>
        <v>1019</v>
      </c>
      <c r="AF4" s="73" t="s">
        <v>154</v>
      </c>
    </row>
    <row r="5" spans="1:32" x14ac:dyDescent="0.2">
      <c r="B5" s="73">
        <v>420</v>
      </c>
      <c r="C5" s="75">
        <v>343</v>
      </c>
      <c r="J5" s="73">
        <v>350</v>
      </c>
      <c r="T5" s="73">
        <v>360</v>
      </c>
      <c r="U5" s="74"/>
      <c r="V5" s="74">
        <v>362</v>
      </c>
      <c r="Y5" s="74">
        <v>827</v>
      </c>
      <c r="Z5" s="73" t="s">
        <v>125</v>
      </c>
      <c r="AA5" s="73" t="s">
        <v>16</v>
      </c>
      <c r="AB5" s="90">
        <v>29</v>
      </c>
      <c r="AC5" s="73">
        <v>10</v>
      </c>
      <c r="AD5" s="73">
        <v>3</v>
      </c>
      <c r="AE5" s="73">
        <f t="shared" si="0"/>
        <v>809</v>
      </c>
      <c r="AF5" s="73" t="s">
        <v>153</v>
      </c>
    </row>
    <row r="6" spans="1:32" x14ac:dyDescent="0.2">
      <c r="D6" s="75">
        <v>273</v>
      </c>
      <c r="E6" s="73">
        <v>274</v>
      </c>
      <c r="F6" s="73">
        <v>275</v>
      </c>
      <c r="G6" s="73">
        <v>276</v>
      </c>
      <c r="H6" s="73">
        <v>277</v>
      </c>
      <c r="I6" s="73">
        <v>278</v>
      </c>
      <c r="J6" s="73">
        <v>279</v>
      </c>
      <c r="K6" s="73">
        <v>280</v>
      </c>
      <c r="L6" s="73">
        <v>281</v>
      </c>
      <c r="M6" s="73">
        <v>282</v>
      </c>
      <c r="N6" s="73">
        <v>283</v>
      </c>
      <c r="O6" s="73">
        <v>284</v>
      </c>
      <c r="P6" s="73">
        <v>285</v>
      </c>
      <c r="Q6" s="73">
        <v>286</v>
      </c>
      <c r="R6" s="73">
        <v>287</v>
      </c>
      <c r="S6" s="73">
        <v>288</v>
      </c>
      <c r="T6" s="73">
        <v>289</v>
      </c>
      <c r="U6" s="74">
        <v>290</v>
      </c>
      <c r="V6" s="74"/>
      <c r="Y6" s="74">
        <v>641</v>
      </c>
      <c r="Z6" s="73" t="s">
        <v>126</v>
      </c>
      <c r="AA6" s="73" t="s">
        <v>16</v>
      </c>
      <c r="AB6" s="90">
        <v>47</v>
      </c>
      <c r="AC6" s="73">
        <v>15</v>
      </c>
      <c r="AD6" s="73">
        <v>5</v>
      </c>
      <c r="AE6" s="73">
        <f t="shared" si="0"/>
        <v>623</v>
      </c>
    </row>
    <row r="7" spans="1:32" x14ac:dyDescent="0.2">
      <c r="D7" s="73">
        <v>272</v>
      </c>
      <c r="E7" s="75">
        <v>211</v>
      </c>
      <c r="F7" s="73">
        <v>212</v>
      </c>
      <c r="G7" s="73">
        <v>213</v>
      </c>
      <c r="H7" s="73">
        <v>214</v>
      </c>
      <c r="I7" s="73">
        <v>215</v>
      </c>
      <c r="J7" s="73">
        <v>216</v>
      </c>
      <c r="K7" s="73">
        <v>217</v>
      </c>
      <c r="L7" s="73">
        <v>218</v>
      </c>
      <c r="M7" s="73">
        <v>219</v>
      </c>
      <c r="N7" s="73">
        <v>220</v>
      </c>
      <c r="O7" s="73">
        <v>221</v>
      </c>
      <c r="P7" s="73">
        <v>222</v>
      </c>
      <c r="Q7" s="73">
        <v>223</v>
      </c>
      <c r="R7" s="73">
        <v>224</v>
      </c>
      <c r="S7" s="73">
        <v>225</v>
      </c>
      <c r="T7" s="73">
        <v>226</v>
      </c>
      <c r="U7" s="74"/>
      <c r="V7" s="74"/>
      <c r="Y7" s="74">
        <v>479</v>
      </c>
      <c r="Z7" s="73" t="s">
        <v>127</v>
      </c>
      <c r="AA7" s="73" t="s">
        <v>16</v>
      </c>
      <c r="AB7" s="90">
        <v>71</v>
      </c>
      <c r="AC7" s="73">
        <v>20</v>
      </c>
      <c r="AD7" s="73">
        <v>5</v>
      </c>
      <c r="AE7" s="73">
        <f t="shared" si="0"/>
        <v>461</v>
      </c>
      <c r="AF7" s="73" t="s">
        <v>155</v>
      </c>
    </row>
    <row r="8" spans="1:32" ht="13" thickBot="1" x14ac:dyDescent="0.25">
      <c r="C8" s="73">
        <v>340</v>
      </c>
      <c r="D8" s="73">
        <v>271</v>
      </c>
      <c r="E8" s="73">
        <v>210</v>
      </c>
      <c r="F8" s="75">
        <v>157</v>
      </c>
      <c r="G8" s="73">
        <v>158</v>
      </c>
      <c r="H8" s="73">
        <v>159</v>
      </c>
      <c r="I8" s="73">
        <v>160</v>
      </c>
      <c r="J8" s="73">
        <v>161</v>
      </c>
      <c r="K8" s="73">
        <v>162</v>
      </c>
      <c r="L8" s="73">
        <v>163</v>
      </c>
      <c r="M8" s="73">
        <v>164</v>
      </c>
      <c r="N8" s="73">
        <v>165</v>
      </c>
      <c r="O8" s="73">
        <v>166</v>
      </c>
      <c r="P8" s="73">
        <v>167</v>
      </c>
      <c r="Q8" s="73">
        <v>168</v>
      </c>
      <c r="R8" s="73">
        <v>169</v>
      </c>
      <c r="S8" s="73">
        <v>170</v>
      </c>
      <c r="T8" s="73">
        <v>227</v>
      </c>
      <c r="U8" s="74"/>
      <c r="V8" s="74"/>
      <c r="Y8" s="74">
        <v>341</v>
      </c>
      <c r="AA8" s="73" t="s">
        <v>143</v>
      </c>
      <c r="AB8" s="90">
        <v>101</v>
      </c>
      <c r="AC8" s="73">
        <v>26</v>
      </c>
      <c r="AD8" s="73">
        <v>6</v>
      </c>
      <c r="AE8" s="73">
        <f t="shared" si="0"/>
        <v>323</v>
      </c>
    </row>
    <row r="9" spans="1:32" x14ac:dyDescent="0.2">
      <c r="D9" s="73">
        <v>270</v>
      </c>
      <c r="E9" s="73">
        <v>209</v>
      </c>
      <c r="F9" s="73">
        <v>156</v>
      </c>
      <c r="G9" s="76">
        <v>111</v>
      </c>
      <c r="H9" s="77">
        <v>112</v>
      </c>
      <c r="I9" s="77">
        <v>113</v>
      </c>
      <c r="J9" s="77">
        <v>114</v>
      </c>
      <c r="K9" s="77">
        <v>115</v>
      </c>
      <c r="L9" s="77">
        <v>116</v>
      </c>
      <c r="M9" s="77">
        <v>117</v>
      </c>
      <c r="N9" s="77">
        <v>118</v>
      </c>
      <c r="O9" s="77">
        <v>119</v>
      </c>
      <c r="P9" s="77">
        <v>120</v>
      </c>
      <c r="Q9" s="77">
        <v>121</v>
      </c>
      <c r="R9" s="78">
        <v>122</v>
      </c>
      <c r="S9" s="73">
        <v>171</v>
      </c>
      <c r="T9" s="73">
        <v>228</v>
      </c>
      <c r="U9" s="74"/>
      <c r="V9" s="74"/>
      <c r="Y9" s="73">
        <v>227</v>
      </c>
      <c r="Z9" s="73" t="s">
        <v>128</v>
      </c>
      <c r="AA9" s="73" t="s">
        <v>16</v>
      </c>
      <c r="AB9" s="90">
        <v>137</v>
      </c>
      <c r="AC9" s="73">
        <v>33</v>
      </c>
      <c r="AD9" s="73">
        <v>7</v>
      </c>
      <c r="AE9" s="73">
        <f t="shared" si="0"/>
        <v>209</v>
      </c>
    </row>
    <row r="10" spans="1:32" x14ac:dyDescent="0.2">
      <c r="A10" s="73">
        <v>500</v>
      </c>
      <c r="D10" s="73">
        <v>269</v>
      </c>
      <c r="E10" s="73">
        <v>208</v>
      </c>
      <c r="F10" s="73">
        <v>155</v>
      </c>
      <c r="G10" s="79">
        <v>110</v>
      </c>
      <c r="H10" s="80">
        <v>73</v>
      </c>
      <c r="I10" s="81">
        <v>74</v>
      </c>
      <c r="J10" s="81">
        <v>75</v>
      </c>
      <c r="K10" s="81">
        <v>76</v>
      </c>
      <c r="L10" s="81">
        <v>77</v>
      </c>
      <c r="M10" s="81">
        <v>78</v>
      </c>
      <c r="N10" s="81">
        <v>79</v>
      </c>
      <c r="O10" s="81">
        <v>80</v>
      </c>
      <c r="P10" s="81">
        <v>81</v>
      </c>
      <c r="Q10" s="82">
        <v>82</v>
      </c>
      <c r="R10" s="83">
        <v>123</v>
      </c>
      <c r="S10" s="73">
        <v>172</v>
      </c>
      <c r="T10" s="73">
        <v>229</v>
      </c>
      <c r="U10" s="74"/>
      <c r="V10" s="74"/>
      <c r="Y10" s="73">
        <v>137</v>
      </c>
      <c r="Z10" s="73" t="s">
        <v>129</v>
      </c>
      <c r="AA10" s="73" t="s">
        <v>16</v>
      </c>
      <c r="AB10" s="90">
        <v>179</v>
      </c>
      <c r="AC10" s="73">
        <v>41</v>
      </c>
      <c r="AD10" s="73">
        <v>8</v>
      </c>
      <c r="AE10" s="73">
        <v>167</v>
      </c>
      <c r="AF10" s="73" t="s">
        <v>156</v>
      </c>
    </row>
    <row r="11" spans="1:32" x14ac:dyDescent="0.2">
      <c r="D11" s="73">
        <v>268</v>
      </c>
      <c r="E11" s="73">
        <v>207</v>
      </c>
      <c r="F11" s="73">
        <v>154</v>
      </c>
      <c r="G11" s="79">
        <v>109</v>
      </c>
      <c r="H11" s="81">
        <v>72</v>
      </c>
      <c r="I11" s="80">
        <v>43</v>
      </c>
      <c r="J11" s="81">
        <v>44</v>
      </c>
      <c r="K11" s="81">
        <v>45</v>
      </c>
      <c r="L11" s="81">
        <v>46</v>
      </c>
      <c r="M11" s="84">
        <v>47</v>
      </c>
      <c r="N11" s="81">
        <v>48</v>
      </c>
      <c r="O11" s="81">
        <v>49</v>
      </c>
      <c r="P11" s="82">
        <v>50</v>
      </c>
      <c r="Q11" s="81">
        <v>83</v>
      </c>
      <c r="R11" s="83">
        <v>124</v>
      </c>
      <c r="S11" s="73">
        <v>173</v>
      </c>
      <c r="T11" s="73">
        <v>230</v>
      </c>
      <c r="U11" s="74"/>
      <c r="V11" s="74"/>
      <c r="Y11" s="73">
        <v>71</v>
      </c>
      <c r="Z11" s="73" t="s">
        <v>130</v>
      </c>
      <c r="AA11" s="73" t="s">
        <v>16</v>
      </c>
      <c r="AB11" s="90">
        <v>227</v>
      </c>
      <c r="AC11" s="73">
        <v>49</v>
      </c>
      <c r="AD11" s="73">
        <v>8</v>
      </c>
      <c r="AE11" s="73">
        <v>197</v>
      </c>
      <c r="AF11" s="73" t="s">
        <v>157</v>
      </c>
    </row>
    <row r="12" spans="1:32" x14ac:dyDescent="0.2">
      <c r="D12" s="73">
        <v>267</v>
      </c>
      <c r="E12" s="73">
        <v>206</v>
      </c>
      <c r="F12" s="73">
        <v>153</v>
      </c>
      <c r="G12" s="79">
        <v>108</v>
      </c>
      <c r="H12" s="84">
        <v>71</v>
      </c>
      <c r="I12" s="81">
        <v>42</v>
      </c>
      <c r="J12" s="80">
        <v>21</v>
      </c>
      <c r="K12" s="81">
        <v>22</v>
      </c>
      <c r="L12" s="81">
        <v>23</v>
      </c>
      <c r="M12" s="81">
        <v>24</v>
      </c>
      <c r="N12" s="81">
        <v>25</v>
      </c>
      <c r="O12" s="82">
        <v>26</v>
      </c>
      <c r="P12" s="81">
        <v>51</v>
      </c>
      <c r="Q12" s="81">
        <v>84</v>
      </c>
      <c r="R12" s="83">
        <v>125</v>
      </c>
      <c r="S12" s="73">
        <v>174</v>
      </c>
      <c r="T12" s="73">
        <v>231</v>
      </c>
      <c r="U12" s="74"/>
      <c r="V12" s="74"/>
      <c r="W12" s="84">
        <v>450</v>
      </c>
      <c r="Y12" s="73">
        <v>29</v>
      </c>
      <c r="Z12" s="73" t="s">
        <v>131</v>
      </c>
      <c r="AA12" s="73" t="s">
        <v>16</v>
      </c>
      <c r="AB12" s="90">
        <v>281</v>
      </c>
      <c r="AC12" s="73">
        <v>60</v>
      </c>
      <c r="AD12" s="73">
        <v>11</v>
      </c>
      <c r="AE12" s="73">
        <v>299</v>
      </c>
    </row>
    <row r="13" spans="1:32" x14ac:dyDescent="0.2">
      <c r="D13" s="73">
        <v>266</v>
      </c>
      <c r="E13" s="73">
        <v>205</v>
      </c>
      <c r="F13" s="73">
        <v>152</v>
      </c>
      <c r="G13" s="79">
        <v>107</v>
      </c>
      <c r="H13" s="81">
        <v>70</v>
      </c>
      <c r="I13" s="81">
        <v>41</v>
      </c>
      <c r="J13" s="81">
        <v>20</v>
      </c>
      <c r="K13" s="80">
        <v>7</v>
      </c>
      <c r="L13" s="81">
        <v>8</v>
      </c>
      <c r="M13" s="81">
        <v>9</v>
      </c>
      <c r="N13" s="82">
        <v>10</v>
      </c>
      <c r="O13" s="81">
        <v>27</v>
      </c>
      <c r="P13" s="81">
        <v>52</v>
      </c>
      <c r="Q13" s="81">
        <v>85</v>
      </c>
      <c r="R13" s="83">
        <v>126</v>
      </c>
      <c r="S13" s="73">
        <v>175</v>
      </c>
      <c r="T13" s="73">
        <v>232</v>
      </c>
      <c r="U13" s="74"/>
      <c r="V13" s="84">
        <v>370</v>
      </c>
      <c r="Y13" s="73">
        <v>11</v>
      </c>
      <c r="Z13" s="73" t="s">
        <v>132</v>
      </c>
      <c r="AA13" s="73" t="s">
        <v>16</v>
      </c>
      <c r="AB13" s="90">
        <v>341</v>
      </c>
      <c r="AE13" s="73">
        <v>425</v>
      </c>
    </row>
    <row r="14" spans="1:32" x14ac:dyDescent="0.2">
      <c r="D14" s="73">
        <v>265</v>
      </c>
      <c r="E14" s="73">
        <v>204</v>
      </c>
      <c r="F14" s="73">
        <v>151</v>
      </c>
      <c r="G14" s="79">
        <v>106</v>
      </c>
      <c r="H14" s="81">
        <v>69</v>
      </c>
      <c r="I14" s="81">
        <v>40</v>
      </c>
      <c r="J14" s="81">
        <v>19</v>
      </c>
      <c r="K14" s="81">
        <v>6</v>
      </c>
      <c r="L14" s="80">
        <v>1</v>
      </c>
      <c r="M14" s="82">
        <v>2</v>
      </c>
      <c r="N14" s="84">
        <v>11</v>
      </c>
      <c r="O14" s="81">
        <v>28</v>
      </c>
      <c r="P14" s="81">
        <v>53</v>
      </c>
      <c r="Q14" s="81">
        <v>86</v>
      </c>
      <c r="R14" s="83">
        <v>127</v>
      </c>
      <c r="S14" s="73">
        <v>176</v>
      </c>
      <c r="T14" s="73">
        <v>233</v>
      </c>
      <c r="U14" s="74"/>
      <c r="V14" s="74"/>
      <c r="Y14" s="73">
        <v>17</v>
      </c>
      <c r="Z14" s="73" t="s">
        <v>133</v>
      </c>
      <c r="AA14" s="73" t="s">
        <v>16</v>
      </c>
      <c r="AB14" s="90">
        <v>407</v>
      </c>
    </row>
    <row r="15" spans="1:32" x14ac:dyDescent="0.2">
      <c r="B15" s="73">
        <v>410</v>
      </c>
      <c r="D15" s="73">
        <v>264</v>
      </c>
      <c r="E15" s="73">
        <v>203</v>
      </c>
      <c r="F15" s="73">
        <v>150</v>
      </c>
      <c r="G15" s="79">
        <v>105</v>
      </c>
      <c r="H15" s="81">
        <v>68</v>
      </c>
      <c r="I15" s="81">
        <v>39</v>
      </c>
      <c r="J15" s="81">
        <v>18</v>
      </c>
      <c r="K15" s="81">
        <v>5</v>
      </c>
      <c r="L15" s="82">
        <v>4</v>
      </c>
      <c r="M15" s="80">
        <v>3</v>
      </c>
      <c r="N15" s="81">
        <v>12</v>
      </c>
      <c r="O15" s="84">
        <v>29</v>
      </c>
      <c r="P15" s="81">
        <v>54</v>
      </c>
      <c r="Q15" s="81">
        <v>87</v>
      </c>
      <c r="R15" s="83">
        <v>128</v>
      </c>
      <c r="S15" s="73">
        <v>177</v>
      </c>
      <c r="T15" s="73">
        <v>234</v>
      </c>
      <c r="U15" s="74"/>
      <c r="V15" s="74"/>
      <c r="Y15" s="73">
        <v>47</v>
      </c>
      <c r="Z15" s="73" t="s">
        <v>134</v>
      </c>
      <c r="AA15" s="73" t="s">
        <v>16</v>
      </c>
      <c r="AB15" s="90">
        <v>479</v>
      </c>
      <c r="AC15" s="73">
        <v>92</v>
      </c>
    </row>
    <row r="16" spans="1:32" x14ac:dyDescent="0.2">
      <c r="D16" s="73">
        <v>263</v>
      </c>
      <c r="E16" s="73">
        <v>202</v>
      </c>
      <c r="F16" s="73">
        <v>149</v>
      </c>
      <c r="G16" s="79">
        <v>104</v>
      </c>
      <c r="H16" s="81">
        <v>67</v>
      </c>
      <c r="I16" s="81">
        <v>38</v>
      </c>
      <c r="J16" s="84">
        <v>17</v>
      </c>
      <c r="K16" s="82">
        <v>16</v>
      </c>
      <c r="L16" s="81">
        <v>15</v>
      </c>
      <c r="M16" s="81">
        <v>14</v>
      </c>
      <c r="N16" s="80">
        <v>13</v>
      </c>
      <c r="O16" s="81">
        <v>30</v>
      </c>
      <c r="P16" s="81">
        <v>55</v>
      </c>
      <c r="Q16" s="81">
        <v>88</v>
      </c>
      <c r="R16" s="83">
        <v>129</v>
      </c>
      <c r="S16" s="73">
        <v>178</v>
      </c>
      <c r="T16" s="73">
        <v>235</v>
      </c>
      <c r="U16" s="74">
        <v>300</v>
      </c>
      <c r="V16" s="74"/>
      <c r="Y16" s="73">
        <v>101</v>
      </c>
      <c r="Z16" s="73" t="s">
        <v>135</v>
      </c>
      <c r="AA16" s="73" t="s">
        <v>16</v>
      </c>
      <c r="AB16" s="90">
        <v>557</v>
      </c>
      <c r="AC16" s="73">
        <v>102</v>
      </c>
    </row>
    <row r="17" spans="1:29" x14ac:dyDescent="0.2">
      <c r="D17" s="73">
        <v>262</v>
      </c>
      <c r="E17" s="73">
        <v>201</v>
      </c>
      <c r="F17" s="73">
        <v>148</v>
      </c>
      <c r="G17" s="79">
        <v>103</v>
      </c>
      <c r="H17" s="81">
        <v>66</v>
      </c>
      <c r="I17" s="81">
        <v>37</v>
      </c>
      <c r="J17" s="82">
        <v>36</v>
      </c>
      <c r="K17" s="81">
        <v>35</v>
      </c>
      <c r="L17" s="81">
        <v>34</v>
      </c>
      <c r="M17" s="81">
        <v>33</v>
      </c>
      <c r="N17" s="81">
        <v>32</v>
      </c>
      <c r="O17" s="80">
        <v>31</v>
      </c>
      <c r="P17" s="81">
        <v>56</v>
      </c>
      <c r="Q17" s="81">
        <v>89</v>
      </c>
      <c r="R17" s="83">
        <v>130</v>
      </c>
      <c r="S17" s="73">
        <v>179</v>
      </c>
      <c r="T17" s="73">
        <v>236</v>
      </c>
      <c r="U17" s="74"/>
      <c r="V17" s="74"/>
      <c r="Y17" s="73">
        <v>179</v>
      </c>
      <c r="Z17" s="73" t="s">
        <v>136</v>
      </c>
      <c r="AA17" s="73" t="s">
        <v>16</v>
      </c>
      <c r="AB17" s="90">
        <v>641</v>
      </c>
      <c r="AC17" s="73">
        <v>116</v>
      </c>
    </row>
    <row r="18" spans="1:29" x14ac:dyDescent="0.2">
      <c r="C18" s="73">
        <v>330</v>
      </c>
      <c r="D18" s="73">
        <v>261</v>
      </c>
      <c r="E18" s="73">
        <v>200</v>
      </c>
      <c r="F18" s="73">
        <v>147</v>
      </c>
      <c r="G18" s="79">
        <v>102</v>
      </c>
      <c r="H18" s="81">
        <v>65</v>
      </c>
      <c r="I18" s="82">
        <v>64</v>
      </c>
      <c r="J18" s="81">
        <v>63</v>
      </c>
      <c r="K18" s="81">
        <v>62</v>
      </c>
      <c r="L18" s="81">
        <v>61</v>
      </c>
      <c r="M18" s="81">
        <v>60</v>
      </c>
      <c r="N18" s="81">
        <v>59</v>
      </c>
      <c r="O18" s="81">
        <v>58</v>
      </c>
      <c r="P18" s="80">
        <v>57</v>
      </c>
      <c r="Q18" s="81">
        <v>90</v>
      </c>
      <c r="R18" s="83">
        <v>131</v>
      </c>
      <c r="S18" s="73">
        <v>180</v>
      </c>
      <c r="T18" s="73">
        <v>237</v>
      </c>
      <c r="U18" s="74"/>
      <c r="V18" s="74"/>
      <c r="Y18" s="73">
        <v>281</v>
      </c>
      <c r="Z18" s="73" t="s">
        <v>137</v>
      </c>
      <c r="AA18" s="73" t="s">
        <v>16</v>
      </c>
      <c r="AB18" s="90">
        <v>731</v>
      </c>
    </row>
    <row r="19" spans="1:29" x14ac:dyDescent="0.2">
      <c r="D19" s="73">
        <v>260</v>
      </c>
      <c r="E19" s="73">
        <v>199</v>
      </c>
      <c r="F19" s="73">
        <v>146</v>
      </c>
      <c r="G19" s="85">
        <v>101</v>
      </c>
      <c r="H19" s="82">
        <v>100</v>
      </c>
      <c r="I19" s="81">
        <v>99</v>
      </c>
      <c r="J19" s="81">
        <v>98</v>
      </c>
      <c r="K19" s="81">
        <v>97</v>
      </c>
      <c r="L19" s="81">
        <v>96</v>
      </c>
      <c r="M19" s="81">
        <v>95</v>
      </c>
      <c r="N19" s="81">
        <v>94</v>
      </c>
      <c r="O19" s="81">
        <v>93</v>
      </c>
      <c r="P19" s="81">
        <v>92</v>
      </c>
      <c r="Q19" s="80">
        <v>91</v>
      </c>
      <c r="R19" s="83">
        <v>132</v>
      </c>
      <c r="S19" s="73">
        <v>181</v>
      </c>
      <c r="T19" s="73">
        <v>238</v>
      </c>
      <c r="U19" s="74"/>
      <c r="V19" s="74"/>
      <c r="Y19" s="74">
        <v>407</v>
      </c>
      <c r="AA19" s="73" t="s">
        <v>138</v>
      </c>
      <c r="AB19" s="90">
        <v>827</v>
      </c>
      <c r="AC19" s="73">
        <v>144</v>
      </c>
    </row>
    <row r="20" spans="1:29" ht="13" thickBot="1" x14ac:dyDescent="0.25">
      <c r="A20" s="73">
        <v>490</v>
      </c>
      <c r="D20" s="73">
        <v>259</v>
      </c>
      <c r="E20" s="73">
        <v>198</v>
      </c>
      <c r="F20" s="73">
        <v>145</v>
      </c>
      <c r="G20" s="86">
        <v>144</v>
      </c>
      <c r="H20" s="87">
        <v>143</v>
      </c>
      <c r="I20" s="87">
        <v>142</v>
      </c>
      <c r="J20" s="87">
        <v>141</v>
      </c>
      <c r="K20" s="87">
        <v>140</v>
      </c>
      <c r="L20" s="87">
        <v>139</v>
      </c>
      <c r="M20" s="87">
        <v>138</v>
      </c>
      <c r="N20" s="88">
        <v>137</v>
      </c>
      <c r="O20" s="87">
        <v>136</v>
      </c>
      <c r="P20" s="87">
        <v>135</v>
      </c>
      <c r="Q20" s="87">
        <v>134</v>
      </c>
      <c r="R20" s="89">
        <v>133</v>
      </c>
      <c r="S20" s="73">
        <v>182</v>
      </c>
      <c r="T20" s="73">
        <v>239</v>
      </c>
      <c r="U20" s="74"/>
      <c r="V20" s="74"/>
      <c r="Y20" s="74">
        <v>557</v>
      </c>
      <c r="Z20" s="73" t="s">
        <v>139</v>
      </c>
      <c r="AA20" s="73" t="s">
        <v>16</v>
      </c>
      <c r="AB20" s="90">
        <v>929</v>
      </c>
      <c r="AC20" s="73">
        <v>158</v>
      </c>
    </row>
    <row r="21" spans="1:29" x14ac:dyDescent="0.2">
      <c r="D21" s="73">
        <v>258</v>
      </c>
      <c r="E21" s="73">
        <v>197</v>
      </c>
      <c r="F21" s="73">
        <v>196</v>
      </c>
      <c r="G21" s="73">
        <v>195</v>
      </c>
      <c r="H21" s="73">
        <v>194</v>
      </c>
      <c r="I21" s="73">
        <v>193</v>
      </c>
      <c r="J21" s="73">
        <v>192</v>
      </c>
      <c r="K21" s="73">
        <v>191</v>
      </c>
      <c r="L21" s="73">
        <v>190</v>
      </c>
      <c r="M21" s="73">
        <v>189</v>
      </c>
      <c r="N21" s="73">
        <v>188</v>
      </c>
      <c r="O21" s="73">
        <v>187</v>
      </c>
      <c r="P21" s="73">
        <v>186</v>
      </c>
      <c r="Q21" s="73">
        <v>185</v>
      </c>
      <c r="R21" s="73">
        <v>184</v>
      </c>
      <c r="S21" s="75">
        <v>183</v>
      </c>
      <c r="T21" s="73">
        <v>240</v>
      </c>
      <c r="U21" s="74"/>
      <c r="V21" s="74"/>
      <c r="Y21" s="74">
        <v>731</v>
      </c>
      <c r="AA21" s="73" t="s">
        <v>140</v>
      </c>
      <c r="AB21" s="90">
        <v>1037</v>
      </c>
    </row>
    <row r="22" spans="1:29" x14ac:dyDescent="0.2">
      <c r="D22" s="73">
        <v>257</v>
      </c>
      <c r="E22" s="73">
        <v>256</v>
      </c>
      <c r="F22" s="73">
        <v>255</v>
      </c>
      <c r="G22" s="73">
        <v>254</v>
      </c>
      <c r="H22" s="73">
        <v>253</v>
      </c>
      <c r="I22" s="73">
        <v>252</v>
      </c>
      <c r="J22" s="73">
        <v>251</v>
      </c>
      <c r="K22" s="73">
        <v>250</v>
      </c>
      <c r="L22" s="73">
        <v>249</v>
      </c>
      <c r="M22" s="73">
        <v>248</v>
      </c>
      <c r="N22" s="73">
        <v>247</v>
      </c>
      <c r="O22" s="73">
        <v>246</v>
      </c>
      <c r="P22" s="73">
        <v>245</v>
      </c>
      <c r="Q22" s="73">
        <v>244</v>
      </c>
      <c r="R22" s="73">
        <v>243</v>
      </c>
      <c r="S22" s="73">
        <v>242</v>
      </c>
      <c r="T22" s="75">
        <v>241</v>
      </c>
      <c r="U22" s="74"/>
      <c r="V22" s="74"/>
      <c r="W22" s="74">
        <v>460</v>
      </c>
      <c r="Y22" s="74">
        <v>929</v>
      </c>
      <c r="Z22" s="73" t="s">
        <v>141</v>
      </c>
      <c r="AA22" s="73" t="s">
        <v>16</v>
      </c>
      <c r="AB22" s="90">
        <v>1151</v>
      </c>
      <c r="AC22" s="73">
        <v>190</v>
      </c>
    </row>
    <row r="23" spans="1:29" x14ac:dyDescent="0.2">
      <c r="C23" s="73">
        <v>325</v>
      </c>
      <c r="H23" s="73">
        <v>320</v>
      </c>
      <c r="R23" s="73">
        <v>310</v>
      </c>
      <c r="U23" s="75">
        <v>307</v>
      </c>
      <c r="V23" s="74">
        <v>380</v>
      </c>
      <c r="Y23" s="74">
        <v>1151</v>
      </c>
      <c r="Z23" s="73" t="s">
        <v>142</v>
      </c>
      <c r="AA23" s="73" t="s">
        <v>16</v>
      </c>
      <c r="AB23" s="90">
        <v>1271</v>
      </c>
    </row>
    <row r="24" spans="1:29" x14ac:dyDescent="0.2">
      <c r="B24" s="73">
        <v>401</v>
      </c>
      <c r="C24" s="73">
        <v>400</v>
      </c>
      <c r="M24" s="73">
        <v>390</v>
      </c>
      <c r="U24" s="74"/>
      <c r="V24" s="75">
        <v>381</v>
      </c>
    </row>
    <row r="25" spans="1:29" x14ac:dyDescent="0.2">
      <c r="A25" s="73">
        <v>485</v>
      </c>
      <c r="F25" s="73">
        <v>480</v>
      </c>
      <c r="P25" s="73">
        <v>470</v>
      </c>
      <c r="W25" s="75">
        <v>463</v>
      </c>
    </row>
    <row r="26" spans="1:29" x14ac:dyDescent="0.2">
      <c r="C26" s="73" t="s">
        <v>147</v>
      </c>
      <c r="D26" s="73" t="s">
        <v>148</v>
      </c>
      <c r="E26" s="73" t="s">
        <v>149</v>
      </c>
      <c r="F26" s="73" t="s">
        <v>150</v>
      </c>
    </row>
    <row r="27" spans="1:29" x14ac:dyDescent="0.2">
      <c r="C27" s="73">
        <v>254</v>
      </c>
      <c r="E27" s="91">
        <v>2</v>
      </c>
      <c r="F27" s="73">
        <v>127</v>
      </c>
    </row>
    <row r="28" spans="1:29" x14ac:dyDescent="0.2">
      <c r="C28" s="73">
        <v>158</v>
      </c>
      <c r="E28" s="73">
        <v>2</v>
      </c>
      <c r="F28" s="73">
        <v>79</v>
      </c>
    </row>
    <row r="29" spans="1:29" x14ac:dyDescent="0.2">
      <c r="C29" s="73">
        <v>86</v>
      </c>
      <c r="E29" s="73">
        <v>2</v>
      </c>
      <c r="F29" s="73">
        <v>43</v>
      </c>
    </row>
    <row r="30" spans="1:29" x14ac:dyDescent="0.2">
      <c r="C30" s="73">
        <v>38</v>
      </c>
      <c r="E30" s="73">
        <v>2</v>
      </c>
      <c r="F30" s="73">
        <v>19</v>
      </c>
    </row>
    <row r="31" spans="1:29" x14ac:dyDescent="0.2">
      <c r="C31" s="73">
        <v>16</v>
      </c>
      <c r="E31" s="73">
        <v>2</v>
      </c>
      <c r="F31" s="73">
        <v>2</v>
      </c>
      <c r="G31" s="73">
        <v>2</v>
      </c>
      <c r="H31" s="73">
        <v>2</v>
      </c>
    </row>
    <row r="32" spans="1:29" x14ac:dyDescent="0.2">
      <c r="C32" s="73">
        <v>22</v>
      </c>
      <c r="E32" s="73">
        <v>2</v>
      </c>
      <c r="F32" s="73">
        <v>11</v>
      </c>
    </row>
    <row r="33" spans="3:9" x14ac:dyDescent="0.2">
      <c r="C33" s="73">
        <v>56</v>
      </c>
      <c r="E33" s="73">
        <v>2</v>
      </c>
      <c r="F33" s="73">
        <v>2</v>
      </c>
      <c r="G33" s="73">
        <v>2</v>
      </c>
      <c r="H33" s="73">
        <v>7</v>
      </c>
    </row>
    <row r="34" spans="3:9" x14ac:dyDescent="0.2">
      <c r="C34" s="73">
        <v>116</v>
      </c>
      <c r="E34" s="73">
        <v>2</v>
      </c>
      <c r="F34" s="73">
        <v>2</v>
      </c>
      <c r="G34" s="73">
        <v>29</v>
      </c>
    </row>
    <row r="35" spans="3:9" x14ac:dyDescent="0.2">
      <c r="C35" s="73">
        <v>200</v>
      </c>
      <c r="E35" s="73">
        <v>2</v>
      </c>
      <c r="F35" s="73">
        <v>2</v>
      </c>
      <c r="G35" s="73">
        <v>2</v>
      </c>
      <c r="H35" s="73">
        <v>5</v>
      </c>
      <c r="I35" s="73">
        <v>5</v>
      </c>
    </row>
    <row r="36" spans="3:9" x14ac:dyDescent="0.2">
      <c r="C36" s="73">
        <v>308</v>
      </c>
      <c r="E36" s="73">
        <v>2</v>
      </c>
      <c r="F36" s="73">
        <v>2</v>
      </c>
      <c r="G36" s="73">
        <v>7</v>
      </c>
      <c r="H36" s="73">
        <v>11</v>
      </c>
    </row>
  </sheetData>
  <phoneticPr fontId="10" type="noConversion"/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X66"/>
  <sheetViews>
    <sheetView tabSelected="1" zoomScale="90" zoomScaleNormal="90" zoomScalePageLayoutView="90" workbookViewId="0">
      <selection activeCell="AN57" sqref="AN57"/>
    </sheetView>
  </sheetViews>
  <sheetFormatPr baseColWidth="10" defaultRowHeight="10" x14ac:dyDescent="0.2"/>
  <cols>
    <col min="1" max="1" width="3.1640625" style="92" customWidth="1"/>
    <col min="2" max="2" width="2.33203125" style="92" bestFit="1" customWidth="1"/>
    <col min="3" max="4" width="2.83203125" style="92" bestFit="1" customWidth="1"/>
    <col min="5" max="7" width="2.6640625" style="92" bestFit="1" customWidth="1"/>
    <col min="8" max="13" width="2.33203125" style="92" bestFit="1" customWidth="1"/>
    <col min="14" max="14" width="2.83203125" style="92" customWidth="1"/>
    <col min="15" max="15" width="2.33203125" style="92" customWidth="1"/>
    <col min="16" max="17" width="2.33203125" style="92" bestFit="1" customWidth="1"/>
    <col min="18" max="18" width="2.33203125" style="92" customWidth="1"/>
    <col min="19" max="21" width="2.83203125" style="92" bestFit="1" customWidth="1"/>
    <col min="22" max="23" width="2.33203125" style="92" bestFit="1" customWidth="1"/>
    <col min="24" max="25" width="2.83203125" style="92" bestFit="1" customWidth="1"/>
    <col min="26" max="26" width="2.33203125" style="92" customWidth="1"/>
    <col min="27" max="27" width="2.1640625" style="92" bestFit="1" customWidth="1"/>
    <col min="28" max="28" width="1.83203125" style="92" bestFit="1" customWidth="1"/>
    <col min="29" max="29" width="1.33203125" style="92" bestFit="1" customWidth="1"/>
    <col min="30" max="30" width="2.1640625" style="92" bestFit="1" customWidth="1"/>
    <col min="31" max="31" width="1.33203125" style="92" bestFit="1" customWidth="1"/>
    <col min="32" max="32" width="1.83203125" style="92" bestFit="1" customWidth="1"/>
    <col min="33" max="33" width="3.5" style="92" bestFit="1" customWidth="1"/>
    <col min="34" max="35" width="1.83203125" style="92" bestFit="1" customWidth="1"/>
    <col min="36" max="36" width="2.83203125" style="92" bestFit="1" customWidth="1"/>
    <col min="37" max="38" width="1.83203125" style="92" bestFit="1" customWidth="1"/>
    <col min="39" max="39" width="2.83203125" style="92" bestFit="1" customWidth="1"/>
    <col min="40" max="41" width="1.83203125" style="92" bestFit="1" customWidth="1"/>
    <col min="42" max="42" width="2.83203125" style="92" bestFit="1" customWidth="1"/>
    <col min="43" max="43" width="1.83203125" style="92" bestFit="1" customWidth="1"/>
    <col min="44" max="44" width="2.33203125" style="92" bestFit="1" customWidth="1"/>
    <col min="45" max="49" width="2.83203125" style="92" customWidth="1"/>
    <col min="50" max="50" width="3.33203125" style="92" customWidth="1"/>
    <col min="51" max="57" width="2.83203125" style="92" customWidth="1"/>
    <col min="58" max="16384" width="10.83203125" style="92"/>
  </cols>
  <sheetData>
    <row r="2" spans="2:50" ht="11" thickBot="1" x14ac:dyDescent="0.25"/>
    <row r="3" spans="2:50" x14ac:dyDescent="0.2">
      <c r="B3" s="93">
        <v>111</v>
      </c>
      <c r="C3" s="94">
        <v>112</v>
      </c>
      <c r="D3" s="95">
        <v>113</v>
      </c>
      <c r="E3" s="94">
        <v>114</v>
      </c>
      <c r="F3" s="155">
        <v>115</v>
      </c>
      <c r="G3" s="94">
        <v>116</v>
      </c>
      <c r="H3" s="170">
        <v>117</v>
      </c>
      <c r="I3" s="94">
        <v>118</v>
      </c>
      <c r="J3" s="181">
        <v>119</v>
      </c>
      <c r="K3" s="94">
        <v>120</v>
      </c>
      <c r="L3" s="94">
        <v>121</v>
      </c>
      <c r="M3" s="168">
        <v>122</v>
      </c>
      <c r="O3" s="96">
        <v>111</v>
      </c>
      <c r="P3" s="97"/>
      <c r="Q3" s="98"/>
      <c r="Z3" s="99">
        <v>113</v>
      </c>
      <c r="AA3" s="100"/>
      <c r="AB3" s="101"/>
      <c r="AG3" s="158">
        <v>115</v>
      </c>
      <c r="AH3" s="159"/>
      <c r="AI3" s="160"/>
      <c r="AP3" s="184">
        <v>119</v>
      </c>
      <c r="AQ3" s="185"/>
      <c r="AR3" s="186"/>
    </row>
    <row r="4" spans="2:50" x14ac:dyDescent="0.2">
      <c r="B4" s="102">
        <v>110</v>
      </c>
      <c r="C4" s="103">
        <v>73</v>
      </c>
      <c r="D4" s="104">
        <v>74</v>
      </c>
      <c r="E4" s="105">
        <v>75</v>
      </c>
      <c r="F4" s="104">
        <v>76</v>
      </c>
      <c r="G4" s="156">
        <v>77</v>
      </c>
      <c r="H4" s="104">
        <v>78</v>
      </c>
      <c r="I4" s="106">
        <v>79</v>
      </c>
      <c r="J4" s="104">
        <v>80</v>
      </c>
      <c r="K4" s="182">
        <v>81</v>
      </c>
      <c r="L4" s="112">
        <v>82</v>
      </c>
      <c r="M4" s="107">
        <v>123</v>
      </c>
      <c r="O4" s="108"/>
      <c r="P4" s="103">
        <v>73</v>
      </c>
      <c r="Q4" s="103"/>
      <c r="R4" s="96">
        <v>73</v>
      </c>
      <c r="S4" s="97"/>
      <c r="T4" s="98"/>
      <c r="Z4" s="109"/>
      <c r="AA4" s="105">
        <v>75</v>
      </c>
      <c r="AB4" s="110"/>
      <c r="AG4" s="161"/>
      <c r="AH4" s="156">
        <v>77</v>
      </c>
      <c r="AI4" s="162"/>
      <c r="AJ4" s="158">
        <v>77</v>
      </c>
      <c r="AK4" s="159"/>
      <c r="AL4" s="160"/>
      <c r="AM4" s="172">
        <v>79</v>
      </c>
      <c r="AN4" s="173"/>
      <c r="AO4" s="173"/>
      <c r="AP4" s="187"/>
      <c r="AQ4" s="182">
        <v>81</v>
      </c>
      <c r="AR4" s="188"/>
    </row>
    <row r="5" spans="2:50" x14ac:dyDescent="0.2">
      <c r="B5" s="111">
        <v>109</v>
      </c>
      <c r="C5" s="104">
        <v>72</v>
      </c>
      <c r="D5" s="103">
        <v>43</v>
      </c>
      <c r="E5" s="104">
        <v>44</v>
      </c>
      <c r="F5" s="105">
        <v>45</v>
      </c>
      <c r="G5" s="104">
        <v>46</v>
      </c>
      <c r="H5" s="156">
        <v>47</v>
      </c>
      <c r="I5" s="104">
        <v>48</v>
      </c>
      <c r="J5" s="106">
        <v>49</v>
      </c>
      <c r="K5" s="112">
        <v>50</v>
      </c>
      <c r="L5" s="182">
        <v>83</v>
      </c>
      <c r="M5" s="107">
        <v>124</v>
      </c>
      <c r="O5" s="113">
        <v>227</v>
      </c>
      <c r="P5" s="114"/>
      <c r="Q5" s="114">
        <v>43</v>
      </c>
      <c r="R5" s="108"/>
      <c r="S5" s="103">
        <v>43</v>
      </c>
      <c r="T5" s="103"/>
      <c r="U5" s="96">
        <v>43</v>
      </c>
      <c r="V5" s="97"/>
      <c r="W5" s="98"/>
      <c r="Z5" s="166">
        <v>233</v>
      </c>
      <c r="AA5" s="115"/>
      <c r="AB5" s="116">
        <v>45</v>
      </c>
      <c r="AG5" s="167">
        <v>239</v>
      </c>
      <c r="AH5" s="163"/>
      <c r="AI5" s="164">
        <v>47</v>
      </c>
      <c r="AJ5" s="161"/>
      <c r="AK5" s="156">
        <v>47</v>
      </c>
      <c r="AL5" s="162"/>
      <c r="AM5" s="175"/>
      <c r="AN5" s="106">
        <v>49</v>
      </c>
      <c r="AO5" s="106"/>
      <c r="AP5" s="191">
        <v>283</v>
      </c>
      <c r="AQ5" s="189"/>
      <c r="AR5" s="190">
        <v>83</v>
      </c>
    </row>
    <row r="6" spans="2:50" x14ac:dyDescent="0.2">
      <c r="B6" s="102">
        <v>108</v>
      </c>
      <c r="C6" s="117">
        <v>71</v>
      </c>
      <c r="D6" s="104">
        <v>42</v>
      </c>
      <c r="E6" s="103">
        <v>21</v>
      </c>
      <c r="F6" s="104">
        <v>22</v>
      </c>
      <c r="G6" s="105">
        <v>23</v>
      </c>
      <c r="H6" s="104">
        <v>24</v>
      </c>
      <c r="I6" s="156">
        <v>25</v>
      </c>
      <c r="J6" s="112">
        <v>26</v>
      </c>
      <c r="K6" s="106">
        <v>51</v>
      </c>
      <c r="L6" s="104">
        <v>84</v>
      </c>
      <c r="M6" s="183">
        <v>125</v>
      </c>
      <c r="R6" s="113">
        <v>137</v>
      </c>
      <c r="S6" s="114"/>
      <c r="T6" s="114">
        <v>21</v>
      </c>
      <c r="U6" s="108"/>
      <c r="V6" s="103">
        <v>21</v>
      </c>
      <c r="W6" s="103"/>
      <c r="X6" s="96">
        <v>21</v>
      </c>
      <c r="Y6" s="97"/>
      <c r="Z6" s="118"/>
      <c r="AG6" s="99">
        <v>23</v>
      </c>
      <c r="AH6" s="100"/>
      <c r="AI6" s="101"/>
      <c r="AJ6" s="167">
        <v>149</v>
      </c>
      <c r="AK6" s="163"/>
      <c r="AL6" s="164">
        <v>25</v>
      </c>
      <c r="AM6" s="180">
        <v>179</v>
      </c>
      <c r="AN6" s="178"/>
      <c r="AO6" s="179">
        <v>51</v>
      </c>
      <c r="AP6" s="172">
        <v>51</v>
      </c>
      <c r="AQ6" s="173"/>
      <c r="AR6" s="174"/>
    </row>
    <row r="7" spans="2:50" x14ac:dyDescent="0.2">
      <c r="B7" s="119">
        <v>107</v>
      </c>
      <c r="C7" s="104">
        <v>70</v>
      </c>
      <c r="D7" s="117">
        <v>41</v>
      </c>
      <c r="E7" s="104">
        <v>20</v>
      </c>
      <c r="F7" s="103">
        <v>7</v>
      </c>
      <c r="G7" s="104">
        <v>8</v>
      </c>
      <c r="H7" s="105">
        <v>9</v>
      </c>
      <c r="I7" s="112">
        <v>10</v>
      </c>
      <c r="J7" s="156">
        <v>27</v>
      </c>
      <c r="K7" s="104">
        <v>52</v>
      </c>
      <c r="L7" s="106">
        <v>85</v>
      </c>
      <c r="M7" s="107">
        <v>126</v>
      </c>
      <c r="U7" s="113">
        <v>71</v>
      </c>
      <c r="V7" s="114"/>
      <c r="W7" s="114">
        <v>7</v>
      </c>
      <c r="X7" s="108"/>
      <c r="Y7" s="103">
        <v>7</v>
      </c>
      <c r="Z7" s="103"/>
      <c r="AA7" s="96">
        <v>7</v>
      </c>
      <c r="AB7" s="97"/>
      <c r="AC7" s="98"/>
      <c r="AG7" s="109"/>
      <c r="AH7" s="105">
        <v>9</v>
      </c>
      <c r="AI7" s="110"/>
      <c r="AM7" s="158">
        <v>27</v>
      </c>
      <c r="AN7" s="159"/>
      <c r="AO7" s="160"/>
      <c r="AP7" s="175"/>
      <c r="AQ7" s="106">
        <v>85</v>
      </c>
      <c r="AR7" s="176"/>
    </row>
    <row r="8" spans="2:50" x14ac:dyDescent="0.2">
      <c r="B8" s="102">
        <v>106</v>
      </c>
      <c r="C8" s="120">
        <v>69</v>
      </c>
      <c r="D8" s="104">
        <v>40</v>
      </c>
      <c r="E8" s="117">
        <v>19</v>
      </c>
      <c r="F8" s="104">
        <v>6</v>
      </c>
      <c r="G8" s="103">
        <v>1</v>
      </c>
      <c r="H8" s="112">
        <v>2</v>
      </c>
      <c r="I8" s="105">
        <v>11</v>
      </c>
      <c r="J8" s="104">
        <v>28</v>
      </c>
      <c r="K8" s="156">
        <v>53</v>
      </c>
      <c r="L8" s="104">
        <v>86</v>
      </c>
      <c r="M8" s="171">
        <v>127</v>
      </c>
      <c r="X8" s="113">
        <v>29</v>
      </c>
      <c r="Y8" s="114"/>
      <c r="Z8" s="114">
        <v>1</v>
      </c>
      <c r="AA8" s="108"/>
      <c r="AB8" s="103">
        <v>1</v>
      </c>
      <c r="AC8" s="103"/>
      <c r="AD8" s="96">
        <v>1</v>
      </c>
      <c r="AE8" s="97"/>
      <c r="AF8" s="97"/>
      <c r="AG8" s="166">
        <v>43</v>
      </c>
      <c r="AH8" s="115"/>
      <c r="AI8" s="116">
        <v>11</v>
      </c>
      <c r="AM8" s="161"/>
      <c r="AN8" s="156">
        <v>53</v>
      </c>
      <c r="AO8" s="162"/>
      <c r="AP8" s="180">
        <v>263</v>
      </c>
      <c r="AQ8" s="178"/>
      <c r="AR8" s="179">
        <v>127</v>
      </c>
      <c r="AS8" s="159">
        <v>53</v>
      </c>
      <c r="AT8" s="159"/>
      <c r="AU8" s="160"/>
    </row>
    <row r="9" spans="2:50" ht="16" x14ac:dyDescent="0.2">
      <c r="B9" s="121">
        <v>105</v>
      </c>
      <c r="C9" s="104">
        <v>68</v>
      </c>
      <c r="D9" s="120">
        <v>39</v>
      </c>
      <c r="E9" s="104">
        <v>18</v>
      </c>
      <c r="F9" s="117">
        <v>5</v>
      </c>
      <c r="G9" s="112">
        <v>4</v>
      </c>
      <c r="H9" s="103">
        <v>3</v>
      </c>
      <c r="I9" s="104">
        <v>12</v>
      </c>
      <c r="J9" s="105">
        <v>29</v>
      </c>
      <c r="K9" s="104">
        <v>54</v>
      </c>
      <c r="L9" s="156">
        <v>87</v>
      </c>
      <c r="M9" s="107">
        <v>128</v>
      </c>
      <c r="AA9" s="113">
        <v>11</v>
      </c>
      <c r="AB9" s="114"/>
      <c r="AC9" s="114">
        <v>3</v>
      </c>
      <c r="AD9" s="108"/>
      <c r="AE9" s="103">
        <v>3</v>
      </c>
      <c r="AF9" s="103"/>
      <c r="AG9" s="96">
        <v>3</v>
      </c>
      <c r="AH9" s="97"/>
      <c r="AI9" s="98"/>
      <c r="AM9" s="167">
        <v>167</v>
      </c>
      <c r="AN9" s="163"/>
      <c r="AO9" s="164">
        <v>87</v>
      </c>
      <c r="AP9" s="100">
        <v>29</v>
      </c>
      <c r="AQ9" s="100"/>
      <c r="AR9" s="100"/>
      <c r="AS9" s="161"/>
      <c r="AT9" s="156">
        <v>87</v>
      </c>
      <c r="AU9" s="162"/>
      <c r="AX9" s="268">
        <v>20</v>
      </c>
    </row>
    <row r="10" spans="2:50" x14ac:dyDescent="0.2">
      <c r="B10" s="102">
        <v>104</v>
      </c>
      <c r="C10" s="122">
        <v>67</v>
      </c>
      <c r="D10" s="104">
        <v>38</v>
      </c>
      <c r="E10" s="120">
        <v>17</v>
      </c>
      <c r="F10" s="112">
        <v>16</v>
      </c>
      <c r="G10" s="117">
        <v>15</v>
      </c>
      <c r="H10" s="104">
        <v>14</v>
      </c>
      <c r="I10" s="103">
        <v>13</v>
      </c>
      <c r="J10" s="104">
        <v>30</v>
      </c>
      <c r="K10" s="105">
        <v>55</v>
      </c>
      <c r="L10" s="104">
        <v>88</v>
      </c>
      <c r="M10" s="157">
        <v>129</v>
      </c>
      <c r="AD10" s="113">
        <v>17</v>
      </c>
      <c r="AE10" s="114"/>
      <c r="AF10" s="114">
        <v>13</v>
      </c>
      <c r="AG10" s="108"/>
      <c r="AH10" s="103">
        <v>13</v>
      </c>
      <c r="AI10" s="103"/>
      <c r="AJ10" s="96">
        <v>13</v>
      </c>
      <c r="AK10" s="97"/>
      <c r="AL10" s="98"/>
      <c r="AP10" s="109"/>
      <c r="AQ10" s="105">
        <v>55</v>
      </c>
      <c r="AR10" s="105"/>
      <c r="AS10" s="167">
        <v>269</v>
      </c>
      <c r="AT10" s="163"/>
      <c r="AU10" s="164">
        <v>129</v>
      </c>
    </row>
    <row r="11" spans="2:50" x14ac:dyDescent="0.2">
      <c r="B11" s="102">
        <v>103</v>
      </c>
      <c r="C11" s="104">
        <v>66</v>
      </c>
      <c r="D11" s="122">
        <v>37</v>
      </c>
      <c r="E11" s="112">
        <v>36</v>
      </c>
      <c r="F11" s="120">
        <v>35</v>
      </c>
      <c r="G11" s="104">
        <v>34</v>
      </c>
      <c r="H11" s="117">
        <v>33</v>
      </c>
      <c r="I11" s="104">
        <v>32</v>
      </c>
      <c r="J11" s="103">
        <v>31</v>
      </c>
      <c r="K11" s="104">
        <v>56</v>
      </c>
      <c r="L11" s="105">
        <v>89</v>
      </c>
      <c r="M11" s="107">
        <v>130</v>
      </c>
      <c r="AG11" s="113">
        <v>47</v>
      </c>
      <c r="AH11" s="114"/>
      <c r="AI11" s="114">
        <v>31</v>
      </c>
      <c r="AJ11" s="108"/>
      <c r="AK11" s="103">
        <v>31</v>
      </c>
      <c r="AL11" s="103"/>
      <c r="AM11" s="96">
        <v>31</v>
      </c>
      <c r="AN11" s="97"/>
      <c r="AO11" s="97"/>
      <c r="AP11" s="166">
        <v>173</v>
      </c>
      <c r="AQ11" s="115"/>
      <c r="AR11" s="116">
        <v>89</v>
      </c>
    </row>
    <row r="12" spans="2:50" x14ac:dyDescent="0.2">
      <c r="B12" s="102">
        <v>102</v>
      </c>
      <c r="C12" s="104">
        <v>65</v>
      </c>
      <c r="D12" s="112">
        <v>64</v>
      </c>
      <c r="E12" s="122">
        <v>63</v>
      </c>
      <c r="F12" s="104">
        <v>62</v>
      </c>
      <c r="G12" s="120">
        <v>61</v>
      </c>
      <c r="H12" s="104">
        <v>60</v>
      </c>
      <c r="I12" s="117">
        <v>59</v>
      </c>
      <c r="J12" s="104">
        <v>58</v>
      </c>
      <c r="K12" s="103">
        <v>57</v>
      </c>
      <c r="L12" s="104">
        <v>90</v>
      </c>
      <c r="M12" s="123">
        <v>131</v>
      </c>
      <c r="AJ12" s="113">
        <v>101</v>
      </c>
      <c r="AK12" s="114"/>
      <c r="AL12" s="114">
        <v>57</v>
      </c>
      <c r="AM12" s="108"/>
      <c r="AN12" s="103">
        <v>57</v>
      </c>
      <c r="AO12" s="103"/>
      <c r="AP12" s="96">
        <v>57</v>
      </c>
      <c r="AQ12" s="97"/>
      <c r="AR12" s="98"/>
    </row>
    <row r="13" spans="2:50" x14ac:dyDescent="0.2">
      <c r="B13" s="124">
        <v>101</v>
      </c>
      <c r="C13" s="112">
        <v>100</v>
      </c>
      <c r="D13" s="104">
        <v>99</v>
      </c>
      <c r="E13" s="104">
        <v>98</v>
      </c>
      <c r="F13" s="122">
        <v>97</v>
      </c>
      <c r="G13" s="104">
        <v>96</v>
      </c>
      <c r="H13" s="120">
        <v>95</v>
      </c>
      <c r="I13" s="104">
        <v>94</v>
      </c>
      <c r="J13" s="117">
        <v>93</v>
      </c>
      <c r="K13" s="104">
        <v>92</v>
      </c>
      <c r="L13" s="103">
        <v>91</v>
      </c>
      <c r="M13" s="107">
        <v>132</v>
      </c>
      <c r="AM13" s="113">
        <v>179</v>
      </c>
      <c r="AN13" s="114"/>
      <c r="AO13" s="114">
        <v>91</v>
      </c>
      <c r="AP13" s="108"/>
      <c r="AQ13" s="103">
        <v>91</v>
      </c>
      <c r="AR13" s="118"/>
    </row>
    <row r="14" spans="2:50" ht="11" thickBot="1" x14ac:dyDescent="0.25">
      <c r="B14" s="169">
        <v>144</v>
      </c>
      <c r="C14" s="125">
        <v>143</v>
      </c>
      <c r="D14" s="125">
        <v>142</v>
      </c>
      <c r="E14" s="125">
        <v>141</v>
      </c>
      <c r="F14" s="125">
        <v>140</v>
      </c>
      <c r="G14" s="126">
        <v>139</v>
      </c>
      <c r="H14" s="125">
        <v>138</v>
      </c>
      <c r="I14" s="127">
        <v>137</v>
      </c>
      <c r="J14" s="125">
        <v>136</v>
      </c>
      <c r="K14" s="128">
        <v>135</v>
      </c>
      <c r="L14" s="125">
        <v>134</v>
      </c>
      <c r="M14" s="129">
        <v>133</v>
      </c>
      <c r="AP14" s="113">
        <v>281</v>
      </c>
      <c r="AQ14" s="114"/>
      <c r="AR14" s="130">
        <v>133</v>
      </c>
    </row>
    <row r="15" spans="2:50" ht="11" thickBot="1" x14ac:dyDescent="0.25">
      <c r="B15" s="112"/>
      <c r="C15" s="104"/>
      <c r="D15" s="104"/>
      <c r="E15" s="104"/>
      <c r="F15" s="104"/>
      <c r="G15" s="112"/>
      <c r="H15" s="112"/>
      <c r="I15" s="112"/>
      <c r="J15" s="112"/>
      <c r="K15" s="112"/>
      <c r="L15" s="112"/>
      <c r="M15" s="112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209"/>
      <c r="AQ15" s="195"/>
      <c r="AR15" s="195"/>
      <c r="AS15" s="125"/>
      <c r="AT15" s="125"/>
      <c r="AU15" s="125"/>
      <c r="AV15" s="125"/>
    </row>
    <row r="16" spans="2:50" ht="11" thickBot="1" x14ac:dyDescent="0.25">
      <c r="N16" s="154"/>
    </row>
    <row r="17" spans="3:26" x14ac:dyDescent="0.2">
      <c r="C17" s="131">
        <v>71</v>
      </c>
      <c r="D17" s="132"/>
      <c r="E17" s="133"/>
      <c r="N17" s="154"/>
      <c r="O17" s="192">
        <v>111</v>
      </c>
      <c r="P17" s="193">
        <v>112</v>
      </c>
      <c r="Q17" s="193">
        <v>113</v>
      </c>
      <c r="R17" s="193">
        <v>114</v>
      </c>
      <c r="S17" s="170">
        <v>115</v>
      </c>
      <c r="T17" s="193">
        <v>116</v>
      </c>
      <c r="U17" s="198">
        <v>117</v>
      </c>
      <c r="V17" s="193">
        <v>118</v>
      </c>
      <c r="W17" s="223">
        <v>119</v>
      </c>
      <c r="X17" s="193">
        <v>120</v>
      </c>
      <c r="Y17" s="225">
        <v>121</v>
      </c>
      <c r="Z17" s="168">
        <v>122</v>
      </c>
    </row>
    <row r="18" spans="3:26" x14ac:dyDescent="0.2">
      <c r="C18" s="134"/>
      <c r="D18" s="117">
        <v>41</v>
      </c>
      <c r="E18" s="135"/>
      <c r="N18" s="154"/>
      <c r="O18" s="124">
        <v>110</v>
      </c>
      <c r="P18" s="112">
        <v>73</v>
      </c>
      <c r="Q18" s="112">
        <v>74</v>
      </c>
      <c r="R18" s="106">
        <v>75</v>
      </c>
      <c r="S18" s="112">
        <v>76</v>
      </c>
      <c r="T18" s="199">
        <v>77</v>
      </c>
      <c r="U18" s="112">
        <v>78</v>
      </c>
      <c r="V18" s="215">
        <v>79</v>
      </c>
      <c r="W18" s="112">
        <v>80</v>
      </c>
      <c r="X18" s="226">
        <v>81</v>
      </c>
      <c r="Y18" s="112">
        <v>82</v>
      </c>
      <c r="Z18" s="246">
        <v>123</v>
      </c>
    </row>
    <row r="19" spans="3:26" x14ac:dyDescent="0.2">
      <c r="C19" s="136">
        <v>131</v>
      </c>
      <c r="D19" s="137"/>
      <c r="E19" s="138">
        <v>19</v>
      </c>
      <c r="N19" s="154"/>
      <c r="O19" s="124">
        <v>109</v>
      </c>
      <c r="P19" s="112">
        <v>72</v>
      </c>
      <c r="Q19" s="106">
        <v>43</v>
      </c>
      <c r="R19" s="112">
        <v>44</v>
      </c>
      <c r="S19" s="199">
        <v>45</v>
      </c>
      <c r="T19" s="112">
        <v>46</v>
      </c>
      <c r="U19" s="215">
        <v>47</v>
      </c>
      <c r="V19" s="112">
        <v>48</v>
      </c>
      <c r="W19" s="226">
        <v>49</v>
      </c>
      <c r="X19" s="112">
        <v>50</v>
      </c>
      <c r="Y19" s="242">
        <v>83</v>
      </c>
      <c r="Z19" s="194">
        <v>124</v>
      </c>
    </row>
    <row r="20" spans="3:26" x14ac:dyDescent="0.2">
      <c r="F20" s="131">
        <v>5</v>
      </c>
      <c r="G20" s="132"/>
      <c r="H20" s="133"/>
      <c r="N20" s="154"/>
      <c r="O20" s="124">
        <v>108</v>
      </c>
      <c r="P20" s="106">
        <v>71</v>
      </c>
      <c r="Q20" s="112">
        <v>42</v>
      </c>
      <c r="R20" s="199">
        <v>21</v>
      </c>
      <c r="S20" s="112">
        <v>22</v>
      </c>
      <c r="T20" s="215">
        <v>23</v>
      </c>
      <c r="U20" s="112">
        <v>24</v>
      </c>
      <c r="V20" s="226">
        <v>25</v>
      </c>
      <c r="W20" s="112">
        <v>26</v>
      </c>
      <c r="X20" s="242">
        <v>51</v>
      </c>
      <c r="Y20" s="112">
        <v>84</v>
      </c>
      <c r="Z20" s="249">
        <v>125</v>
      </c>
    </row>
    <row r="21" spans="3:26" x14ac:dyDescent="0.2">
      <c r="F21" s="134"/>
      <c r="G21" s="117">
        <v>15</v>
      </c>
      <c r="H21" s="135"/>
      <c r="N21" s="154"/>
      <c r="O21" s="197">
        <v>107</v>
      </c>
      <c r="P21" s="112">
        <v>70</v>
      </c>
      <c r="Q21" s="199">
        <v>41</v>
      </c>
      <c r="R21" s="112">
        <v>20</v>
      </c>
      <c r="S21" s="215">
        <v>7</v>
      </c>
      <c r="T21" s="112">
        <v>8</v>
      </c>
      <c r="U21" s="226">
        <v>9</v>
      </c>
      <c r="V21" s="112">
        <v>10</v>
      </c>
      <c r="W21" s="242">
        <v>27</v>
      </c>
      <c r="X21" s="112">
        <v>52</v>
      </c>
      <c r="Y21" s="117">
        <v>85</v>
      </c>
      <c r="Z21" s="194">
        <v>126</v>
      </c>
    </row>
    <row r="22" spans="3:26" x14ac:dyDescent="0.2">
      <c r="F22" s="136">
        <v>53</v>
      </c>
      <c r="G22" s="117"/>
      <c r="H22" s="135">
        <v>33</v>
      </c>
      <c r="N22" s="154"/>
      <c r="O22" s="124">
        <v>106</v>
      </c>
      <c r="P22" s="199">
        <v>69</v>
      </c>
      <c r="Q22" s="112">
        <v>40</v>
      </c>
      <c r="R22" s="215">
        <v>19</v>
      </c>
      <c r="S22" s="112">
        <v>6</v>
      </c>
      <c r="T22" s="226">
        <v>1</v>
      </c>
      <c r="U22" s="112">
        <v>2</v>
      </c>
      <c r="V22" s="242">
        <v>11</v>
      </c>
      <c r="W22" s="112">
        <v>28</v>
      </c>
      <c r="X22" s="117">
        <v>53</v>
      </c>
      <c r="Y22" s="112">
        <v>86</v>
      </c>
      <c r="Z22" s="253">
        <v>127</v>
      </c>
    </row>
    <row r="23" spans="3:26" x14ac:dyDescent="0.2">
      <c r="G23" s="131">
        <v>15</v>
      </c>
      <c r="H23" s="132"/>
      <c r="I23" s="133"/>
      <c r="N23" s="154"/>
      <c r="O23" s="200">
        <v>105</v>
      </c>
      <c r="P23" s="112">
        <v>68</v>
      </c>
      <c r="Q23" s="215">
        <v>39</v>
      </c>
      <c r="R23" s="112">
        <v>18</v>
      </c>
      <c r="S23" s="226">
        <v>5</v>
      </c>
      <c r="T23" s="112">
        <v>4</v>
      </c>
      <c r="U23" s="242">
        <v>3</v>
      </c>
      <c r="V23" s="112">
        <v>12</v>
      </c>
      <c r="W23" s="117">
        <v>29</v>
      </c>
      <c r="X23" s="112">
        <v>54</v>
      </c>
      <c r="Y23" s="254">
        <v>87</v>
      </c>
      <c r="Z23" s="194">
        <v>128</v>
      </c>
    </row>
    <row r="24" spans="3:26" x14ac:dyDescent="0.2">
      <c r="G24" s="134"/>
      <c r="H24" s="117">
        <v>33</v>
      </c>
      <c r="I24" s="135"/>
      <c r="N24" s="154"/>
      <c r="O24" s="124">
        <v>104</v>
      </c>
      <c r="P24" s="215">
        <v>67</v>
      </c>
      <c r="Q24" s="112">
        <v>38</v>
      </c>
      <c r="R24" s="226">
        <v>17</v>
      </c>
      <c r="S24" s="112">
        <v>16</v>
      </c>
      <c r="T24" s="242">
        <v>15</v>
      </c>
      <c r="U24" s="112">
        <v>14</v>
      </c>
      <c r="V24" s="117">
        <v>13</v>
      </c>
      <c r="W24" s="112">
        <v>30</v>
      </c>
      <c r="X24" s="254">
        <v>55</v>
      </c>
      <c r="Y24" s="112">
        <v>88</v>
      </c>
      <c r="Z24" s="157">
        <v>129</v>
      </c>
    </row>
    <row r="25" spans="3:26" x14ac:dyDescent="0.2">
      <c r="G25" s="136">
        <v>107</v>
      </c>
      <c r="H25" s="137"/>
      <c r="I25" s="138">
        <v>59</v>
      </c>
      <c r="N25" s="154"/>
      <c r="O25" s="224">
        <v>103</v>
      </c>
      <c r="P25" s="112">
        <v>66</v>
      </c>
      <c r="Q25" s="226">
        <v>37</v>
      </c>
      <c r="R25" s="112">
        <v>36</v>
      </c>
      <c r="S25" s="242">
        <v>35</v>
      </c>
      <c r="T25" s="112">
        <v>34</v>
      </c>
      <c r="U25" s="117">
        <v>33</v>
      </c>
      <c r="V25" s="112">
        <v>32</v>
      </c>
      <c r="W25" s="254">
        <v>31</v>
      </c>
      <c r="X25" s="112">
        <v>56</v>
      </c>
      <c r="Y25" s="156">
        <v>89</v>
      </c>
      <c r="Z25" s="194">
        <v>130</v>
      </c>
    </row>
    <row r="26" spans="3:26" x14ac:dyDescent="0.2">
      <c r="N26" s="154"/>
      <c r="O26" s="124">
        <v>102</v>
      </c>
      <c r="P26" s="226">
        <v>65</v>
      </c>
      <c r="Q26" s="112">
        <v>64</v>
      </c>
      <c r="R26" s="242">
        <v>63</v>
      </c>
      <c r="S26" s="112">
        <v>62</v>
      </c>
      <c r="T26" s="117">
        <v>61</v>
      </c>
      <c r="U26" s="112">
        <v>60</v>
      </c>
      <c r="V26" s="254">
        <v>59</v>
      </c>
      <c r="W26" s="112">
        <v>58</v>
      </c>
      <c r="X26" s="156">
        <v>57</v>
      </c>
      <c r="Y26" s="112">
        <v>90</v>
      </c>
      <c r="Z26" s="194">
        <v>131</v>
      </c>
    </row>
    <row r="27" spans="3:26" x14ac:dyDescent="0.2">
      <c r="E27" s="139">
        <v>17</v>
      </c>
      <c r="F27" s="140"/>
      <c r="G27" s="141"/>
      <c r="N27" s="154"/>
      <c r="O27" s="236">
        <v>101</v>
      </c>
      <c r="P27" s="112">
        <v>100</v>
      </c>
      <c r="Q27" s="242">
        <v>99</v>
      </c>
      <c r="R27" s="112">
        <v>98</v>
      </c>
      <c r="S27" s="117">
        <v>97</v>
      </c>
      <c r="T27" s="112">
        <v>96</v>
      </c>
      <c r="U27" s="254">
        <v>95</v>
      </c>
      <c r="V27" s="112">
        <v>94</v>
      </c>
      <c r="W27" s="156">
        <v>93</v>
      </c>
      <c r="X27" s="112">
        <v>92</v>
      </c>
      <c r="Y27" s="112">
        <v>91</v>
      </c>
      <c r="Z27" s="194">
        <v>132</v>
      </c>
    </row>
    <row r="28" spans="3:26" ht="11" thickBot="1" x14ac:dyDescent="0.25">
      <c r="E28" s="142"/>
      <c r="F28" s="120">
        <v>35</v>
      </c>
      <c r="G28" s="143"/>
      <c r="N28" s="154"/>
      <c r="O28" s="169">
        <v>144</v>
      </c>
      <c r="P28" s="248">
        <v>143</v>
      </c>
      <c r="Q28" s="195">
        <v>142</v>
      </c>
      <c r="R28" s="128">
        <v>141</v>
      </c>
      <c r="S28" s="195">
        <v>140</v>
      </c>
      <c r="T28" s="255">
        <v>139</v>
      </c>
      <c r="U28" s="195">
        <v>138</v>
      </c>
      <c r="V28" s="265">
        <v>137</v>
      </c>
      <c r="W28" s="195">
        <v>136</v>
      </c>
      <c r="X28" s="195">
        <v>135</v>
      </c>
      <c r="Y28" s="195">
        <v>134</v>
      </c>
      <c r="Z28" s="196">
        <v>133</v>
      </c>
    </row>
    <row r="29" spans="3:26" x14ac:dyDescent="0.2">
      <c r="E29" s="144">
        <v>113</v>
      </c>
      <c r="F29" s="120"/>
      <c r="G29" s="143">
        <v>61</v>
      </c>
      <c r="N29" s="154"/>
    </row>
    <row r="30" spans="3:26" x14ac:dyDescent="0.2">
      <c r="F30" s="139">
        <v>35</v>
      </c>
      <c r="G30" s="140"/>
      <c r="H30" s="141"/>
      <c r="N30" s="154"/>
      <c r="Q30" s="172"/>
      <c r="R30" s="173"/>
      <c r="S30" s="174">
        <v>115</v>
      </c>
    </row>
    <row r="31" spans="3:26" x14ac:dyDescent="0.2">
      <c r="F31" s="142"/>
      <c r="G31" s="120">
        <v>61</v>
      </c>
      <c r="H31" s="143"/>
      <c r="N31" s="154"/>
      <c r="Q31" s="175"/>
      <c r="R31" s="106">
        <v>75</v>
      </c>
      <c r="S31" s="176"/>
    </row>
    <row r="32" spans="3:26" x14ac:dyDescent="0.2">
      <c r="F32" s="144">
        <v>191</v>
      </c>
      <c r="G32" s="120"/>
      <c r="H32" s="143">
        <v>95</v>
      </c>
      <c r="N32" s="154"/>
      <c r="Q32" s="177">
        <v>43</v>
      </c>
      <c r="R32" s="178"/>
      <c r="S32" s="176">
        <v>233</v>
      </c>
    </row>
    <row r="33" spans="3:33" x14ac:dyDescent="0.2">
      <c r="G33" s="139">
        <v>61</v>
      </c>
      <c r="H33" s="140"/>
      <c r="I33" s="141"/>
      <c r="N33" s="154"/>
      <c r="S33" s="201"/>
      <c r="T33" s="202"/>
      <c r="U33" s="203">
        <v>117</v>
      </c>
    </row>
    <row r="34" spans="3:33" x14ac:dyDescent="0.2">
      <c r="G34" s="142"/>
      <c r="H34" s="120">
        <v>95</v>
      </c>
      <c r="I34" s="143"/>
      <c r="N34" s="154"/>
      <c r="S34" s="204"/>
      <c r="T34" s="199">
        <v>77</v>
      </c>
      <c r="U34" s="199"/>
      <c r="V34" s="217"/>
      <c r="W34" s="218"/>
      <c r="X34" s="219">
        <v>79</v>
      </c>
    </row>
    <row r="35" spans="3:33" x14ac:dyDescent="0.2">
      <c r="G35" s="144">
        <v>293</v>
      </c>
      <c r="H35" s="145"/>
      <c r="I35" s="146">
        <v>137</v>
      </c>
      <c r="N35" s="154"/>
      <c r="S35" s="204">
        <v>45</v>
      </c>
      <c r="T35" s="206"/>
      <c r="U35" s="216">
        <v>239</v>
      </c>
      <c r="V35" s="220"/>
      <c r="W35" s="215">
        <v>47</v>
      </c>
      <c r="X35" s="221"/>
    </row>
    <row r="36" spans="3:33" x14ac:dyDescent="0.2">
      <c r="N36" s="154"/>
      <c r="Q36" s="201"/>
      <c r="R36" s="202"/>
      <c r="S36" s="203">
        <v>45</v>
      </c>
      <c r="V36" s="222">
        <v>23</v>
      </c>
      <c r="W36" s="215"/>
      <c r="X36" s="227">
        <v>149</v>
      </c>
    </row>
    <row r="37" spans="3:33" x14ac:dyDescent="0.2">
      <c r="C37" s="147">
        <v>67</v>
      </c>
      <c r="D37" s="148"/>
      <c r="E37" s="149"/>
      <c r="N37" s="154"/>
      <c r="Q37" s="204"/>
      <c r="R37" s="199">
        <v>21</v>
      </c>
      <c r="S37" s="205"/>
      <c r="W37" s="228"/>
      <c r="X37" s="229"/>
      <c r="Y37" s="230">
        <v>121</v>
      </c>
    </row>
    <row r="38" spans="3:33" x14ac:dyDescent="0.2">
      <c r="C38" s="150"/>
      <c r="D38" s="122">
        <v>37</v>
      </c>
      <c r="E38" s="151"/>
      <c r="N38" s="154"/>
      <c r="Q38" s="204">
        <v>41</v>
      </c>
      <c r="R38" s="199"/>
      <c r="S38" s="208">
        <v>107</v>
      </c>
      <c r="W38" s="231"/>
      <c r="X38" s="226">
        <v>81</v>
      </c>
      <c r="Y38" s="232"/>
    </row>
    <row r="39" spans="3:33" x14ac:dyDescent="0.2">
      <c r="C39" s="165">
        <v>167</v>
      </c>
      <c r="D39" s="122"/>
      <c r="E39" s="151">
        <v>63</v>
      </c>
      <c r="N39" s="154"/>
      <c r="P39" s="201"/>
      <c r="Q39" s="202"/>
      <c r="R39" s="203">
        <v>21</v>
      </c>
      <c r="W39" s="231">
        <v>49</v>
      </c>
      <c r="X39" s="226"/>
      <c r="Y39" s="237">
        <v>251</v>
      </c>
    </row>
    <row r="40" spans="3:33" x14ac:dyDescent="0.2">
      <c r="D40" s="147">
        <v>37</v>
      </c>
      <c r="E40" s="148"/>
      <c r="F40" s="149"/>
      <c r="N40" s="154"/>
      <c r="P40" s="204"/>
      <c r="Q40" s="199">
        <v>41</v>
      </c>
      <c r="R40" s="205"/>
      <c r="U40" s="228"/>
      <c r="V40" s="229"/>
      <c r="W40" s="230">
        <v>49</v>
      </c>
      <c r="X40" s="238"/>
      <c r="Y40" s="239"/>
      <c r="Z40" s="240">
        <v>123</v>
      </c>
    </row>
    <row r="41" spans="3:33" x14ac:dyDescent="0.2">
      <c r="D41" s="150"/>
      <c r="E41" s="122">
        <v>63</v>
      </c>
      <c r="F41" s="151"/>
      <c r="N41" s="154"/>
      <c r="P41" s="207">
        <v>69</v>
      </c>
      <c r="Q41" s="206"/>
      <c r="R41" s="208">
        <v>131</v>
      </c>
      <c r="U41" s="231"/>
      <c r="V41" s="226">
        <v>25</v>
      </c>
      <c r="W41" s="232"/>
      <c r="X41" s="241"/>
      <c r="Y41" s="242">
        <v>83</v>
      </c>
      <c r="Z41" s="243"/>
    </row>
    <row r="42" spans="3:33" x14ac:dyDescent="0.2">
      <c r="D42" s="165">
        <v>197</v>
      </c>
      <c r="E42" s="152"/>
      <c r="F42" s="153">
        <v>97</v>
      </c>
      <c r="N42" s="154"/>
      <c r="U42" s="233">
        <v>9</v>
      </c>
      <c r="V42" s="234"/>
      <c r="W42" s="235">
        <v>83</v>
      </c>
      <c r="X42" s="244">
        <v>51</v>
      </c>
      <c r="Y42" s="245"/>
      <c r="Z42" s="247">
        <v>257</v>
      </c>
    </row>
    <row r="43" spans="3:33" x14ac:dyDescent="0.2">
      <c r="N43" s="154"/>
      <c r="R43" s="228"/>
      <c r="S43" s="229"/>
      <c r="T43" s="230">
        <v>1</v>
      </c>
      <c r="V43" s="238"/>
      <c r="W43" s="239"/>
      <c r="X43" s="240">
        <v>51</v>
      </c>
    </row>
    <row r="44" spans="3:33" x14ac:dyDescent="0.2">
      <c r="N44" s="154"/>
      <c r="R44" s="231"/>
      <c r="S44" s="226">
        <v>5</v>
      </c>
      <c r="T44" s="232"/>
      <c r="V44" s="241"/>
      <c r="W44" s="242">
        <v>27</v>
      </c>
      <c r="X44" s="243"/>
    </row>
    <row r="45" spans="3:33" ht="16" x14ac:dyDescent="0.2">
      <c r="I45" s="268">
        <v>8</v>
      </c>
      <c r="N45" s="154"/>
      <c r="R45" s="231">
        <v>17</v>
      </c>
      <c r="S45" s="226"/>
      <c r="T45" s="235">
        <v>23</v>
      </c>
      <c r="V45" s="241">
        <v>11</v>
      </c>
      <c r="W45" s="242"/>
      <c r="X45" s="250">
        <v>89</v>
      </c>
    </row>
    <row r="46" spans="3:33" x14ac:dyDescent="0.2">
      <c r="N46" s="154"/>
      <c r="Q46" s="228"/>
      <c r="R46" s="229"/>
      <c r="S46" s="230">
        <v>5</v>
      </c>
      <c r="U46" s="238"/>
      <c r="V46" s="239"/>
      <c r="W46" s="240">
        <v>27</v>
      </c>
      <c r="X46" s="131"/>
      <c r="Y46" s="132"/>
      <c r="Z46" s="133">
        <v>125</v>
      </c>
    </row>
    <row r="47" spans="3:33" x14ac:dyDescent="0.2">
      <c r="N47" s="154"/>
      <c r="Q47" s="231"/>
      <c r="R47" s="226">
        <v>17</v>
      </c>
      <c r="S47" s="232"/>
      <c r="U47" s="241"/>
      <c r="V47" s="242">
        <v>11</v>
      </c>
      <c r="W47" s="243"/>
      <c r="X47" s="134"/>
      <c r="Y47" s="117">
        <v>85</v>
      </c>
      <c r="Z47" s="135"/>
    </row>
    <row r="48" spans="3:33" ht="16" x14ac:dyDescent="0.2">
      <c r="N48" s="154"/>
      <c r="Q48" s="233">
        <v>37</v>
      </c>
      <c r="R48" s="234"/>
      <c r="S48" s="235">
        <v>59</v>
      </c>
      <c r="U48" s="241">
        <v>3</v>
      </c>
      <c r="V48" s="242"/>
      <c r="W48" s="247">
        <v>41</v>
      </c>
      <c r="X48" s="251">
        <v>53</v>
      </c>
      <c r="Y48" s="137"/>
      <c r="Z48" s="252">
        <v>263</v>
      </c>
      <c r="AG48" s="268">
        <v>24</v>
      </c>
    </row>
    <row r="49" spans="14:26" x14ac:dyDescent="0.2">
      <c r="N49" s="154"/>
      <c r="T49" s="238"/>
      <c r="U49" s="239"/>
      <c r="V49" s="240">
        <v>11</v>
      </c>
      <c r="W49" s="131"/>
      <c r="X49" s="132"/>
      <c r="Y49" s="133">
        <v>85</v>
      </c>
    </row>
    <row r="50" spans="14:26" x14ac:dyDescent="0.2">
      <c r="T50" s="241"/>
      <c r="U50" s="242">
        <v>3</v>
      </c>
      <c r="V50" s="243"/>
      <c r="W50" s="134"/>
      <c r="X50" s="117">
        <v>53</v>
      </c>
      <c r="Y50" s="135"/>
    </row>
    <row r="51" spans="14:26" x14ac:dyDescent="0.2">
      <c r="T51" s="241">
        <v>15</v>
      </c>
      <c r="U51" s="242"/>
      <c r="V51" s="247">
        <v>29</v>
      </c>
      <c r="W51" s="251">
        <v>29</v>
      </c>
      <c r="X51" s="117"/>
      <c r="Y51" s="256">
        <v>167</v>
      </c>
    </row>
    <row r="52" spans="14:26" x14ac:dyDescent="0.2">
      <c r="S52" s="238"/>
      <c r="T52" s="239"/>
      <c r="U52" s="240">
        <v>3</v>
      </c>
      <c r="X52" s="257"/>
      <c r="Y52" s="258"/>
      <c r="Z52" s="259">
        <v>127</v>
      </c>
    </row>
    <row r="53" spans="14:26" x14ac:dyDescent="0.2">
      <c r="S53" s="241"/>
      <c r="T53" s="242">
        <v>15</v>
      </c>
      <c r="U53" s="243"/>
      <c r="X53" s="260"/>
      <c r="Y53" s="254">
        <v>87</v>
      </c>
      <c r="Z53" s="261"/>
    </row>
    <row r="54" spans="14:26" x14ac:dyDescent="0.2">
      <c r="S54" s="241">
        <v>35</v>
      </c>
      <c r="T54" s="242"/>
      <c r="U54" s="247">
        <v>53</v>
      </c>
      <c r="X54" s="260">
        <v>55</v>
      </c>
      <c r="Y54" s="254"/>
      <c r="Z54" s="264">
        <v>269</v>
      </c>
    </row>
    <row r="55" spans="14:26" x14ac:dyDescent="0.2">
      <c r="R55" s="238"/>
      <c r="S55" s="239"/>
      <c r="T55" s="240">
        <v>15</v>
      </c>
      <c r="W55" s="257"/>
      <c r="X55" s="258"/>
      <c r="Y55" s="259">
        <v>87</v>
      </c>
    </row>
    <row r="56" spans="14:26" x14ac:dyDescent="0.2">
      <c r="R56" s="241"/>
      <c r="S56" s="242">
        <v>35</v>
      </c>
      <c r="T56" s="243"/>
      <c r="W56" s="260"/>
      <c r="X56" s="254">
        <v>55</v>
      </c>
      <c r="Y56" s="261"/>
    </row>
    <row r="57" spans="14:26" x14ac:dyDescent="0.2">
      <c r="R57" s="241">
        <v>63</v>
      </c>
      <c r="S57" s="242"/>
      <c r="T57" s="250">
        <v>113</v>
      </c>
      <c r="W57" s="262">
        <v>31</v>
      </c>
      <c r="X57" s="263"/>
      <c r="Y57" s="264">
        <v>173</v>
      </c>
    </row>
    <row r="58" spans="14:26" x14ac:dyDescent="0.2">
      <c r="Q58" s="238"/>
      <c r="R58" s="239"/>
      <c r="S58" s="240">
        <v>35</v>
      </c>
      <c r="T58" s="131"/>
      <c r="U58" s="132"/>
      <c r="V58" s="133">
        <v>13</v>
      </c>
    </row>
    <row r="59" spans="14:26" x14ac:dyDescent="0.2">
      <c r="Q59" s="241"/>
      <c r="R59" s="242">
        <v>63</v>
      </c>
      <c r="S59" s="243"/>
      <c r="T59" s="134"/>
      <c r="U59" s="117">
        <v>33</v>
      </c>
      <c r="V59" s="135"/>
    </row>
    <row r="60" spans="14:26" x14ac:dyDescent="0.2">
      <c r="Q60" s="244">
        <v>99</v>
      </c>
      <c r="R60" s="245"/>
      <c r="S60" s="247">
        <v>197</v>
      </c>
      <c r="T60" s="251">
        <v>61</v>
      </c>
      <c r="U60" s="137"/>
      <c r="V60" s="252">
        <v>107</v>
      </c>
    </row>
    <row r="61" spans="14:26" x14ac:dyDescent="0.2">
      <c r="S61" s="131"/>
      <c r="T61" s="132"/>
      <c r="U61" s="133">
        <v>33</v>
      </c>
      <c r="W61" s="158"/>
      <c r="X61" s="159"/>
      <c r="Y61" s="160">
        <v>89</v>
      </c>
    </row>
    <row r="62" spans="14:26" x14ac:dyDescent="0.2">
      <c r="S62" s="134"/>
      <c r="T62" s="117">
        <v>61</v>
      </c>
      <c r="U62" s="135"/>
      <c r="W62" s="161"/>
      <c r="X62" s="156">
        <v>57</v>
      </c>
      <c r="Y62" s="162"/>
    </row>
    <row r="63" spans="14:26" x14ac:dyDescent="0.2">
      <c r="S63" s="251">
        <v>97</v>
      </c>
      <c r="T63" s="117"/>
      <c r="U63" s="256">
        <v>191</v>
      </c>
      <c r="W63" s="266">
        <v>93</v>
      </c>
      <c r="X63" s="163"/>
      <c r="Y63" s="267">
        <v>239</v>
      </c>
    </row>
    <row r="64" spans="14:26" x14ac:dyDescent="0.2">
      <c r="T64" s="257"/>
      <c r="U64" s="258"/>
      <c r="V64" s="259">
        <v>59</v>
      </c>
    </row>
    <row r="65" spans="20:22" x14ac:dyDescent="0.2">
      <c r="T65" s="260"/>
      <c r="U65" s="254">
        <v>95</v>
      </c>
      <c r="V65" s="261"/>
    </row>
    <row r="66" spans="20:22" x14ac:dyDescent="0.2">
      <c r="T66" s="262">
        <v>139</v>
      </c>
      <c r="U66" s="263"/>
      <c r="V66" s="264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workbookViewId="0">
      <selection activeCell="L6" sqref="L6"/>
    </sheetView>
  </sheetViews>
  <sheetFormatPr baseColWidth="10" defaultRowHeight="16" x14ac:dyDescent="0.2"/>
  <cols>
    <col min="2" max="2" width="10.83203125" style="67"/>
    <col min="3" max="3" width="10.83203125" style="44"/>
    <col min="6" max="6" width="10.83203125" style="44"/>
    <col min="8" max="9" width="10.83203125" style="44"/>
  </cols>
  <sheetData>
    <row r="1" spans="2:16" x14ac:dyDescent="0.2">
      <c r="H1" s="44" t="s">
        <v>111</v>
      </c>
    </row>
    <row r="2" spans="2:16" x14ac:dyDescent="0.2">
      <c r="B2" s="67" t="s">
        <v>109</v>
      </c>
      <c r="C2" s="44" t="s">
        <v>20</v>
      </c>
      <c r="D2" t="s">
        <v>96</v>
      </c>
      <c r="F2" s="44" t="s">
        <v>0</v>
      </c>
      <c r="G2" s="44" t="s">
        <v>108</v>
      </c>
      <c r="H2" s="44" t="s">
        <v>0</v>
      </c>
      <c r="J2" s="68"/>
      <c r="K2" s="68"/>
      <c r="L2" s="68"/>
    </row>
    <row r="3" spans="2:16" x14ac:dyDescent="0.2">
      <c r="C3" s="44" t="s">
        <v>108</v>
      </c>
      <c r="J3" s="68"/>
      <c r="K3" s="68"/>
      <c r="L3" s="68"/>
    </row>
    <row r="4" spans="2:16" ht="19" x14ac:dyDescent="0.2">
      <c r="B4" s="5">
        <v>281</v>
      </c>
      <c r="C4" s="69">
        <v>2</v>
      </c>
      <c r="F4" s="44">
        <v>133</v>
      </c>
      <c r="G4">
        <v>7</v>
      </c>
      <c r="H4" s="44">
        <v>307</v>
      </c>
      <c r="I4" s="69">
        <v>1</v>
      </c>
      <c r="J4" s="5"/>
      <c r="K4" s="5"/>
      <c r="L4" s="5"/>
      <c r="M4" s="46"/>
      <c r="N4" s="46"/>
    </row>
    <row r="5" spans="2:16" ht="19" x14ac:dyDescent="0.2">
      <c r="B5" s="5">
        <v>179</v>
      </c>
      <c r="C5" s="69">
        <v>8</v>
      </c>
      <c r="F5" s="44">
        <v>91</v>
      </c>
      <c r="G5">
        <v>1</v>
      </c>
      <c r="H5" s="44">
        <v>241</v>
      </c>
      <c r="I5" s="69">
        <v>7</v>
      </c>
      <c r="J5" s="5"/>
      <c r="K5" s="5"/>
      <c r="L5" s="5"/>
      <c r="M5" s="46"/>
      <c r="N5" s="46"/>
    </row>
    <row r="6" spans="2:16" ht="19" x14ac:dyDescent="0.2">
      <c r="B6" s="5">
        <v>101</v>
      </c>
      <c r="C6" s="69">
        <v>2</v>
      </c>
      <c r="F6" s="44">
        <v>57</v>
      </c>
      <c r="G6">
        <v>3</v>
      </c>
      <c r="H6" s="44">
        <v>183</v>
      </c>
      <c r="I6" s="69">
        <v>3</v>
      </c>
      <c r="J6" s="5"/>
      <c r="K6" s="5"/>
      <c r="L6" s="5"/>
      <c r="M6" s="46"/>
      <c r="N6" s="46"/>
    </row>
    <row r="7" spans="2:16" ht="19" x14ac:dyDescent="0.2">
      <c r="B7" s="5">
        <v>47</v>
      </c>
      <c r="C7" s="44">
        <v>2</v>
      </c>
      <c r="F7" s="44">
        <v>31</v>
      </c>
      <c r="G7">
        <v>4</v>
      </c>
      <c r="H7" s="44">
        <v>133</v>
      </c>
      <c r="I7" s="69">
        <v>7</v>
      </c>
      <c r="J7" s="68"/>
      <c r="K7" s="68"/>
      <c r="L7" s="68"/>
    </row>
    <row r="8" spans="2:16" ht="19" x14ac:dyDescent="0.2">
      <c r="B8" s="5">
        <v>17</v>
      </c>
      <c r="C8" s="44">
        <v>8</v>
      </c>
      <c r="F8" s="44">
        <v>13</v>
      </c>
      <c r="G8">
        <v>4</v>
      </c>
      <c r="H8" s="44">
        <v>91</v>
      </c>
      <c r="I8" s="69">
        <v>1</v>
      </c>
      <c r="J8" s="68"/>
      <c r="K8" s="68"/>
      <c r="L8" s="68"/>
    </row>
    <row r="9" spans="2:16" ht="19" x14ac:dyDescent="0.2">
      <c r="B9" s="5">
        <v>11</v>
      </c>
      <c r="C9" s="44">
        <v>2</v>
      </c>
      <c r="F9" s="44">
        <v>3</v>
      </c>
      <c r="G9">
        <v>3</v>
      </c>
      <c r="H9" s="44">
        <v>57</v>
      </c>
      <c r="I9" s="69">
        <v>3</v>
      </c>
    </row>
    <row r="10" spans="2:16" ht="19" x14ac:dyDescent="0.2">
      <c r="B10" s="5">
        <v>29</v>
      </c>
      <c r="C10" s="44">
        <v>2</v>
      </c>
      <c r="F10" s="44">
        <v>1</v>
      </c>
      <c r="G10">
        <v>1</v>
      </c>
      <c r="H10" s="44">
        <v>31</v>
      </c>
      <c r="I10" s="69">
        <v>4</v>
      </c>
      <c r="L10" s="68"/>
      <c r="M10" s="68"/>
      <c r="N10" s="68"/>
      <c r="O10" s="68"/>
      <c r="P10" s="68"/>
    </row>
    <row r="11" spans="2:16" ht="19" x14ac:dyDescent="0.2">
      <c r="B11" s="5">
        <v>71</v>
      </c>
      <c r="C11" s="44">
        <v>8</v>
      </c>
      <c r="F11" s="44">
        <v>7</v>
      </c>
      <c r="G11">
        <v>7</v>
      </c>
      <c r="H11" s="44">
        <v>13</v>
      </c>
      <c r="I11" s="69">
        <v>4</v>
      </c>
      <c r="L11" s="5"/>
      <c r="M11" s="5"/>
      <c r="N11" s="5"/>
      <c r="O11" s="5"/>
      <c r="P11" s="68"/>
    </row>
    <row r="12" spans="2:16" ht="19" x14ac:dyDescent="0.2">
      <c r="B12" s="5">
        <v>137</v>
      </c>
      <c r="C12" s="44">
        <v>2</v>
      </c>
      <c r="F12" s="44">
        <v>21</v>
      </c>
      <c r="G12">
        <v>3</v>
      </c>
      <c r="H12" s="44">
        <v>3</v>
      </c>
      <c r="I12" s="69">
        <v>3</v>
      </c>
      <c r="L12" s="5"/>
      <c r="M12" s="5"/>
      <c r="N12" s="5"/>
      <c r="O12" s="5"/>
      <c r="P12" s="68"/>
    </row>
    <row r="13" spans="2:16" ht="19" x14ac:dyDescent="0.2">
      <c r="B13" s="5">
        <v>227</v>
      </c>
      <c r="C13" s="44">
        <v>2</v>
      </c>
      <c r="F13" s="44">
        <v>43</v>
      </c>
      <c r="G13">
        <v>7</v>
      </c>
      <c r="H13" s="44">
        <v>1</v>
      </c>
      <c r="I13" s="44">
        <v>1</v>
      </c>
      <c r="L13" s="5"/>
      <c r="M13" s="5"/>
      <c r="N13" s="5"/>
      <c r="O13" s="5"/>
      <c r="P13" s="68"/>
    </row>
    <row r="14" spans="2:16" ht="19" x14ac:dyDescent="0.2">
      <c r="F14" s="44">
        <v>73</v>
      </c>
      <c r="G14">
        <v>1</v>
      </c>
      <c r="H14" s="44">
        <v>7</v>
      </c>
      <c r="I14" s="44">
        <v>7</v>
      </c>
      <c r="L14" s="5"/>
      <c r="M14" s="5"/>
      <c r="N14" s="5"/>
      <c r="O14" s="5"/>
      <c r="P14" s="68"/>
    </row>
    <row r="15" spans="2:16" x14ac:dyDescent="0.2">
      <c r="B15" s="67" t="s">
        <v>109</v>
      </c>
      <c r="C15" s="44" t="s">
        <v>20</v>
      </c>
      <c r="D15" t="s">
        <v>110</v>
      </c>
      <c r="F15" s="44">
        <v>111</v>
      </c>
      <c r="G15">
        <v>3</v>
      </c>
      <c r="H15" s="44">
        <v>21</v>
      </c>
      <c r="I15" s="44">
        <v>3</v>
      </c>
      <c r="L15" s="68"/>
      <c r="M15" s="68"/>
      <c r="N15" s="68"/>
      <c r="O15" s="68"/>
      <c r="P15" s="68"/>
    </row>
    <row r="16" spans="2:16" ht="19" x14ac:dyDescent="0.2">
      <c r="C16" s="46" t="s">
        <v>108</v>
      </c>
      <c r="D16" s="46"/>
      <c r="E16" s="46"/>
      <c r="F16" s="46"/>
      <c r="G16" s="46"/>
      <c r="H16" s="44">
        <v>43</v>
      </c>
      <c r="I16" s="44">
        <v>7</v>
      </c>
      <c r="L16" s="68"/>
      <c r="M16" s="68"/>
      <c r="N16" s="68"/>
      <c r="O16" s="68"/>
      <c r="P16" s="68"/>
    </row>
    <row r="17" spans="2:9" ht="19" x14ac:dyDescent="0.2">
      <c r="B17" s="5">
        <v>259</v>
      </c>
      <c r="C17" s="44">
        <v>7</v>
      </c>
      <c r="H17" s="44">
        <v>73</v>
      </c>
      <c r="I17" s="44">
        <v>1</v>
      </c>
    </row>
    <row r="18" spans="2:9" x14ac:dyDescent="0.2">
      <c r="B18" s="67">
        <v>161</v>
      </c>
      <c r="C18" s="44">
        <v>8</v>
      </c>
      <c r="H18" s="44">
        <v>111</v>
      </c>
      <c r="I18" s="44">
        <v>3</v>
      </c>
    </row>
    <row r="19" spans="2:9" x14ac:dyDescent="0.2">
      <c r="B19" s="67">
        <v>119</v>
      </c>
      <c r="C19" s="44">
        <v>2</v>
      </c>
      <c r="H19" s="44">
        <v>157</v>
      </c>
      <c r="I19" s="44">
        <v>4</v>
      </c>
    </row>
    <row r="20" spans="2:9" x14ac:dyDescent="0.2">
      <c r="B20" s="67">
        <v>133</v>
      </c>
      <c r="C20" s="44">
        <v>7</v>
      </c>
      <c r="H20" s="44">
        <v>211</v>
      </c>
      <c r="I20" s="44">
        <v>4</v>
      </c>
    </row>
    <row r="21" spans="2:9" x14ac:dyDescent="0.2">
      <c r="B21" s="67">
        <v>203</v>
      </c>
      <c r="C21" s="44">
        <v>5</v>
      </c>
      <c r="H21" s="44">
        <v>273</v>
      </c>
      <c r="I21" s="44">
        <v>3</v>
      </c>
    </row>
    <row r="22" spans="2:9" x14ac:dyDescent="0.2">
      <c r="B22" s="67">
        <v>329</v>
      </c>
      <c r="C22" s="4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add</vt:lpstr>
      <vt:lpstr>SolsNYMA</vt:lpstr>
      <vt:lpstr>bigger</vt:lpstr>
      <vt:lpstr>Add 3's</vt:lpstr>
      <vt:lpstr>d.r.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2017-05-15T14:44:13Z</cp:lastPrinted>
  <dcterms:created xsi:type="dcterms:W3CDTF">2017-01-12T15:27:00Z</dcterms:created>
  <dcterms:modified xsi:type="dcterms:W3CDTF">2017-05-20T17:16:00Z</dcterms:modified>
</cp:coreProperties>
</file>