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45" windowWidth="13080" windowHeight="12375" activeTab="9"/>
  </bookViews>
  <sheets>
    <sheet name="2006" sheetId="3" r:id="rId1"/>
    <sheet name="2007" sheetId="4" r:id="rId2"/>
    <sheet name="2008" sheetId="5" r:id="rId3"/>
    <sheet name="2009" sheetId="6" r:id="rId4"/>
    <sheet name="2010" sheetId="7" r:id="rId5"/>
    <sheet name="2011" sheetId="8" r:id="rId6"/>
    <sheet name="2012" sheetId="9" r:id="rId7"/>
    <sheet name="2013" sheetId="10" r:id="rId8"/>
    <sheet name="2014" sheetId="11" r:id="rId9"/>
    <sheet name="2015" sheetId="12" r:id="rId10"/>
    <sheet name="2016" sheetId="14" r:id="rId11"/>
    <sheet name="2017" sheetId="15" r:id="rId12"/>
    <sheet name="2004 (Unpublished)" sheetId="1" r:id="rId13"/>
    <sheet name="2005 (Unpublished)" sheetId="2" r:id="rId14"/>
    <sheet name="summer_student_2013" sheetId="13" r:id="rId15"/>
  </sheets>
  <calcPr calcId="125725"/>
</workbook>
</file>

<file path=xl/calcChain.xml><?xml version="1.0" encoding="utf-8"?>
<calcChain xmlns="http://schemas.openxmlformats.org/spreadsheetml/2006/main">
  <c r="B54" i="4"/>
  <c r="U55" i="9" l="1"/>
  <c r="T55"/>
  <c r="S55"/>
  <c r="R55"/>
  <c r="Q55"/>
  <c r="P55"/>
  <c r="O55"/>
  <c r="N55"/>
  <c r="U53"/>
  <c r="T53"/>
  <c r="S53"/>
  <c r="R53"/>
  <c r="Q53"/>
  <c r="P53"/>
  <c r="O53"/>
  <c r="N53"/>
  <c r="U52"/>
  <c r="T52"/>
  <c r="S52"/>
  <c r="R52"/>
  <c r="Q52"/>
  <c r="P52"/>
  <c r="O52"/>
  <c r="N52"/>
  <c r="U51"/>
  <c r="T51"/>
  <c r="S51"/>
  <c r="R51"/>
  <c r="Q51"/>
  <c r="P51"/>
  <c r="O51"/>
  <c r="N51"/>
  <c r="U50"/>
  <c r="T50"/>
  <c r="S50"/>
  <c r="R50"/>
  <c r="Q50"/>
  <c r="P50"/>
  <c r="O50"/>
  <c r="N50"/>
  <c r="V50" s="1"/>
  <c r="U49"/>
  <c r="T49"/>
  <c r="S49"/>
  <c r="R49"/>
  <c r="Q49"/>
  <c r="P49"/>
  <c r="O49"/>
  <c r="N49"/>
  <c r="V49" s="1"/>
  <c r="U48"/>
  <c r="T48"/>
  <c r="S48"/>
  <c r="R48"/>
  <c r="Q48"/>
  <c r="P48"/>
  <c r="O48"/>
  <c r="N48"/>
  <c r="V48" s="1"/>
  <c r="U47"/>
  <c r="T47"/>
  <c r="S47"/>
  <c r="R47"/>
  <c r="Q47"/>
  <c r="P47"/>
  <c r="O47"/>
  <c r="N47"/>
  <c r="V47" s="1"/>
  <c r="U46"/>
  <c r="T46"/>
  <c r="S46"/>
  <c r="R46"/>
  <c r="Q46"/>
  <c r="P46"/>
  <c r="O46"/>
  <c r="N46"/>
  <c r="V46" s="1"/>
  <c r="U45"/>
  <c r="T45"/>
  <c r="S45"/>
  <c r="R45"/>
  <c r="Q45"/>
  <c r="P45"/>
  <c r="O45"/>
  <c r="N45"/>
  <c r="V45" s="1"/>
  <c r="U44"/>
  <c r="T44"/>
  <c r="S44"/>
  <c r="R44"/>
  <c r="Q44"/>
  <c r="P44"/>
  <c r="O44"/>
  <c r="N44"/>
  <c r="V44" s="1"/>
  <c r="U43"/>
  <c r="T43"/>
  <c r="S43"/>
  <c r="R43"/>
  <c r="Q43"/>
  <c r="P43"/>
  <c r="O43"/>
  <c r="N43"/>
  <c r="V43" s="1"/>
  <c r="U42"/>
  <c r="T42"/>
  <c r="S42"/>
  <c r="R42"/>
  <c r="Q42"/>
  <c r="P42"/>
  <c r="O42"/>
  <c r="N42"/>
  <c r="V42" s="1"/>
  <c r="U41"/>
  <c r="T41"/>
  <c r="S41"/>
  <c r="R41"/>
  <c r="Q41"/>
  <c r="P41"/>
  <c r="O41"/>
  <c r="N41"/>
  <c r="U40"/>
  <c r="T40"/>
  <c r="S40"/>
  <c r="R40"/>
  <c r="Q40"/>
  <c r="P40"/>
  <c r="O40"/>
  <c r="N40"/>
  <c r="V40" s="1"/>
  <c r="U39"/>
  <c r="T39"/>
  <c r="S39"/>
  <c r="R39"/>
  <c r="Q39"/>
  <c r="P39"/>
  <c r="O39"/>
  <c r="N39"/>
  <c r="U38"/>
  <c r="T38"/>
  <c r="S38"/>
  <c r="R38"/>
  <c r="Q38"/>
  <c r="P38"/>
  <c r="O38"/>
  <c r="N38"/>
  <c r="V38" s="1"/>
  <c r="U37"/>
  <c r="T37"/>
  <c r="S37"/>
  <c r="R37"/>
  <c r="Q37"/>
  <c r="P37"/>
  <c r="O37"/>
  <c r="N37"/>
  <c r="V37" s="1"/>
  <c r="U36"/>
  <c r="T36"/>
  <c r="S36"/>
  <c r="R36"/>
  <c r="Q36"/>
  <c r="P36"/>
  <c r="O36"/>
  <c r="N36"/>
  <c r="V36" s="1"/>
  <c r="U35"/>
  <c r="T35"/>
  <c r="S35"/>
  <c r="R35"/>
  <c r="Q35"/>
  <c r="P35"/>
  <c r="O35"/>
  <c r="N35"/>
  <c r="U34"/>
  <c r="T34"/>
  <c r="S34"/>
  <c r="R34"/>
  <c r="Q34"/>
  <c r="P34"/>
  <c r="O34"/>
  <c r="N34"/>
  <c r="V34" s="1"/>
  <c r="U33"/>
  <c r="T33"/>
  <c r="S33"/>
  <c r="R33"/>
  <c r="Q33"/>
  <c r="P33"/>
  <c r="O33"/>
  <c r="N33"/>
  <c r="V33" s="1"/>
  <c r="U32"/>
  <c r="T32"/>
  <c r="S32"/>
  <c r="R32"/>
  <c r="Q32"/>
  <c r="P32"/>
  <c r="O32"/>
  <c r="N32"/>
  <c r="V32" s="1"/>
  <c r="U31"/>
  <c r="T31"/>
  <c r="S31"/>
  <c r="R31"/>
  <c r="Q31"/>
  <c r="P31"/>
  <c r="O31"/>
  <c r="N31"/>
  <c r="U30"/>
  <c r="T30"/>
  <c r="S30"/>
  <c r="R30"/>
  <c r="Q30"/>
  <c r="P30"/>
  <c r="O30"/>
  <c r="N30"/>
  <c r="V30" s="1"/>
  <c r="U29"/>
  <c r="T29"/>
  <c r="S29"/>
  <c r="R29"/>
  <c r="Q29"/>
  <c r="P29"/>
  <c r="O29"/>
  <c r="N29"/>
  <c r="V29" s="1"/>
  <c r="U28"/>
  <c r="T28"/>
  <c r="S28"/>
  <c r="R28"/>
  <c r="Q28"/>
  <c r="P28"/>
  <c r="O28"/>
  <c r="N28"/>
  <c r="V28" s="1"/>
  <c r="U27"/>
  <c r="T27"/>
  <c r="S27"/>
  <c r="R27"/>
  <c r="Q27"/>
  <c r="P27"/>
  <c r="O27"/>
  <c r="N27"/>
  <c r="V27" s="1"/>
  <c r="U26"/>
  <c r="T26"/>
  <c r="S26"/>
  <c r="R26"/>
  <c r="Q26"/>
  <c r="P26"/>
  <c r="O26"/>
  <c r="N26"/>
  <c r="V26" s="1"/>
  <c r="U25"/>
  <c r="T25"/>
  <c r="S25"/>
  <c r="R25"/>
  <c r="Q25"/>
  <c r="P25"/>
  <c r="O25"/>
  <c r="N25"/>
  <c r="U24"/>
  <c r="T24"/>
  <c r="S24"/>
  <c r="R24"/>
  <c r="Q24"/>
  <c r="P24"/>
  <c r="O24"/>
  <c r="N24"/>
  <c r="V24" s="1"/>
  <c r="U23"/>
  <c r="T23"/>
  <c r="S23"/>
  <c r="R23"/>
  <c r="Q23"/>
  <c r="P23"/>
  <c r="O23"/>
  <c r="N23"/>
  <c r="V23" s="1"/>
  <c r="U22"/>
  <c r="T22"/>
  <c r="S22"/>
  <c r="R22"/>
  <c r="Q22"/>
  <c r="P22"/>
  <c r="O22"/>
  <c r="N22"/>
  <c r="V22" s="1"/>
  <c r="U21"/>
  <c r="T21"/>
  <c r="S21"/>
  <c r="R21"/>
  <c r="Q21"/>
  <c r="P21"/>
  <c r="O21"/>
  <c r="N21"/>
  <c r="V21" s="1"/>
  <c r="U20"/>
  <c r="T20"/>
  <c r="S20"/>
  <c r="R20"/>
  <c r="Q20"/>
  <c r="P20"/>
  <c r="O20"/>
  <c r="N20"/>
  <c r="V20" s="1"/>
  <c r="U19"/>
  <c r="T19"/>
  <c r="S19"/>
  <c r="R19"/>
  <c r="Q19"/>
  <c r="P19"/>
  <c r="O19"/>
  <c r="N19"/>
  <c r="V19" s="1"/>
  <c r="U18"/>
  <c r="T18"/>
  <c r="S18"/>
  <c r="R18"/>
  <c r="Q18"/>
  <c r="P18"/>
  <c r="O18"/>
  <c r="N18"/>
  <c r="U17"/>
  <c r="T17"/>
  <c r="S17"/>
  <c r="R17"/>
  <c r="Q17"/>
  <c r="P17"/>
  <c r="O17"/>
  <c r="N17"/>
  <c r="U16"/>
  <c r="T16"/>
  <c r="S16"/>
  <c r="R16"/>
  <c r="Q16"/>
  <c r="P16"/>
  <c r="O16"/>
  <c r="N16"/>
  <c r="V16" s="1"/>
  <c r="U15"/>
  <c r="T15"/>
  <c r="S15"/>
  <c r="R15"/>
  <c r="Q15"/>
  <c r="P15"/>
  <c r="O15"/>
  <c r="N15"/>
  <c r="U14"/>
  <c r="T14"/>
  <c r="S14"/>
  <c r="R14"/>
  <c r="Q14"/>
  <c r="P14"/>
  <c r="O14"/>
  <c r="N14"/>
  <c r="V14" s="1"/>
  <c r="U13"/>
  <c r="T13"/>
  <c r="S13"/>
  <c r="R13"/>
  <c r="Q13"/>
  <c r="P13"/>
  <c r="O13"/>
  <c r="N13"/>
  <c r="V13" s="1"/>
  <c r="U12"/>
  <c r="T12"/>
  <c r="S12"/>
  <c r="R12"/>
  <c r="Q12"/>
  <c r="P12"/>
  <c r="O12"/>
  <c r="N12"/>
  <c r="V12" s="1"/>
  <c r="U11"/>
  <c r="T11"/>
  <c r="S11"/>
  <c r="R11"/>
  <c r="Q11"/>
  <c r="P11"/>
  <c r="O11"/>
  <c r="N11"/>
  <c r="V11" s="1"/>
  <c r="U10"/>
  <c r="T10"/>
  <c r="S10"/>
  <c r="R10"/>
  <c r="Q10"/>
  <c r="P10"/>
  <c r="O10"/>
  <c r="N10"/>
  <c r="V10" s="1"/>
  <c r="U9"/>
  <c r="T9"/>
  <c r="S9"/>
  <c r="R9"/>
  <c r="Q9"/>
  <c r="P9"/>
  <c r="O9"/>
  <c r="N9"/>
  <c r="U8"/>
  <c r="T8"/>
  <c r="S8"/>
  <c r="R8"/>
  <c r="Q8"/>
  <c r="P8"/>
  <c r="O8"/>
  <c r="N8"/>
  <c r="V8" s="1"/>
  <c r="U7"/>
  <c r="T7"/>
  <c r="S7"/>
  <c r="R7"/>
  <c r="Q7"/>
  <c r="P7"/>
  <c r="O7"/>
  <c r="N7"/>
  <c r="V7" s="1"/>
  <c r="U6"/>
  <c r="T6"/>
  <c r="S6"/>
  <c r="R6"/>
  <c r="Q6"/>
  <c r="P6"/>
  <c r="O6"/>
  <c r="N6"/>
  <c r="V6" s="1"/>
  <c r="U5"/>
  <c r="T5"/>
  <c r="S5"/>
  <c r="R5"/>
  <c r="Q5"/>
  <c r="P5"/>
  <c r="O5"/>
  <c r="N5"/>
  <c r="V5" s="1"/>
  <c r="U4"/>
  <c r="T4"/>
  <c r="S4"/>
  <c r="R4"/>
  <c r="Q4"/>
  <c r="P4"/>
  <c r="O4"/>
  <c r="N4"/>
  <c r="U3"/>
  <c r="T3"/>
  <c r="S3"/>
  <c r="R3"/>
  <c r="Q3"/>
  <c r="P3"/>
  <c r="O3"/>
  <c r="N3"/>
  <c r="V3" s="1"/>
  <c r="U2"/>
  <c r="T2"/>
  <c r="T56" s="1"/>
  <c r="T57" s="1"/>
  <c r="T57" i="10" s="1"/>
  <c r="S2" i="9"/>
  <c r="S56" s="1"/>
  <c r="S57" s="1"/>
  <c r="S57" i="10" s="1"/>
  <c r="R2" i="9"/>
  <c r="R56" s="1"/>
  <c r="R57" s="1"/>
  <c r="R57" i="10" s="1"/>
  <c r="Q2" i="9"/>
  <c r="Q56" s="1"/>
  <c r="Q57" s="1"/>
  <c r="Q57" i="10" s="1"/>
  <c r="P2" i="9"/>
  <c r="P56" s="1"/>
  <c r="P57" s="1"/>
  <c r="P57" i="10" s="1"/>
  <c r="O2" i="9"/>
  <c r="O56" s="1"/>
  <c r="O57" s="1"/>
  <c r="O57" i="10" s="1"/>
  <c r="N2" i="9"/>
  <c r="N56" s="1"/>
  <c r="N57" s="1"/>
  <c r="N57" i="10" s="1"/>
  <c r="N3"/>
  <c r="O3"/>
  <c r="P3"/>
  <c r="Q3"/>
  <c r="R3"/>
  <c r="S3"/>
  <c r="T3"/>
  <c r="U3"/>
  <c r="N4"/>
  <c r="O4"/>
  <c r="P4"/>
  <c r="Q4"/>
  <c r="V4" s="1"/>
  <c r="R4"/>
  <c r="S4"/>
  <c r="T4"/>
  <c r="U4"/>
  <c r="N5"/>
  <c r="O5"/>
  <c r="P5"/>
  <c r="Q5"/>
  <c r="R5"/>
  <c r="S5"/>
  <c r="T5"/>
  <c r="U5"/>
  <c r="N6"/>
  <c r="O6"/>
  <c r="P6"/>
  <c r="Q6"/>
  <c r="R6"/>
  <c r="S6"/>
  <c r="T6"/>
  <c r="U6"/>
  <c r="N7"/>
  <c r="O7"/>
  <c r="P7"/>
  <c r="V7" s="1"/>
  <c r="Q7"/>
  <c r="R7"/>
  <c r="S7"/>
  <c r="T7"/>
  <c r="U7"/>
  <c r="N8"/>
  <c r="O8"/>
  <c r="P8"/>
  <c r="Q8"/>
  <c r="R8"/>
  <c r="S8"/>
  <c r="T8"/>
  <c r="U8"/>
  <c r="N9"/>
  <c r="O9"/>
  <c r="P9"/>
  <c r="Q9"/>
  <c r="R9"/>
  <c r="S9"/>
  <c r="T9"/>
  <c r="U9"/>
  <c r="N10"/>
  <c r="O10"/>
  <c r="P10"/>
  <c r="Q10"/>
  <c r="R10"/>
  <c r="S10"/>
  <c r="T10"/>
  <c r="U10"/>
  <c r="N11"/>
  <c r="O11"/>
  <c r="P11"/>
  <c r="Q11"/>
  <c r="R11"/>
  <c r="S11"/>
  <c r="T11"/>
  <c r="U11"/>
  <c r="N12"/>
  <c r="O12"/>
  <c r="P12"/>
  <c r="Q12"/>
  <c r="R12"/>
  <c r="S12"/>
  <c r="T12"/>
  <c r="U12"/>
  <c r="N13"/>
  <c r="O13"/>
  <c r="P13"/>
  <c r="Q13"/>
  <c r="R13"/>
  <c r="S13"/>
  <c r="T13"/>
  <c r="U13"/>
  <c r="N14"/>
  <c r="O14"/>
  <c r="P14"/>
  <c r="Q14"/>
  <c r="R14"/>
  <c r="S14"/>
  <c r="T14"/>
  <c r="U14"/>
  <c r="N15"/>
  <c r="O15"/>
  <c r="P15"/>
  <c r="Q15"/>
  <c r="R15"/>
  <c r="S15"/>
  <c r="T15"/>
  <c r="U15"/>
  <c r="N16"/>
  <c r="O16"/>
  <c r="P16"/>
  <c r="Q16"/>
  <c r="R16"/>
  <c r="S16"/>
  <c r="T16"/>
  <c r="U16"/>
  <c r="N17"/>
  <c r="O17"/>
  <c r="P17"/>
  <c r="Q17"/>
  <c r="R17"/>
  <c r="S17"/>
  <c r="T17"/>
  <c r="U17"/>
  <c r="N18"/>
  <c r="O18"/>
  <c r="P18"/>
  <c r="Q18"/>
  <c r="R18"/>
  <c r="S18"/>
  <c r="T18"/>
  <c r="U18"/>
  <c r="N19"/>
  <c r="O19"/>
  <c r="P19"/>
  <c r="Q19"/>
  <c r="R19"/>
  <c r="S19"/>
  <c r="T19"/>
  <c r="U19"/>
  <c r="N20"/>
  <c r="O20"/>
  <c r="P20"/>
  <c r="Q20"/>
  <c r="R20"/>
  <c r="S20"/>
  <c r="T20"/>
  <c r="U20"/>
  <c r="N21"/>
  <c r="O21"/>
  <c r="P21"/>
  <c r="Q21"/>
  <c r="R21"/>
  <c r="S21"/>
  <c r="T21"/>
  <c r="U21"/>
  <c r="N22"/>
  <c r="O22"/>
  <c r="P22"/>
  <c r="Q22"/>
  <c r="R22"/>
  <c r="S22"/>
  <c r="T22"/>
  <c r="U22"/>
  <c r="N23"/>
  <c r="O23"/>
  <c r="P23"/>
  <c r="Q23"/>
  <c r="R23"/>
  <c r="S23"/>
  <c r="T23"/>
  <c r="U23"/>
  <c r="V23"/>
  <c r="N24"/>
  <c r="O24"/>
  <c r="P24"/>
  <c r="Q24"/>
  <c r="R24"/>
  <c r="S24"/>
  <c r="T24"/>
  <c r="U24"/>
  <c r="N25"/>
  <c r="O25"/>
  <c r="P25"/>
  <c r="Q25"/>
  <c r="R25"/>
  <c r="S25"/>
  <c r="T25"/>
  <c r="U25"/>
  <c r="N26"/>
  <c r="O26"/>
  <c r="P26"/>
  <c r="Q26"/>
  <c r="R26"/>
  <c r="S26"/>
  <c r="T26"/>
  <c r="U26"/>
  <c r="N27"/>
  <c r="O27"/>
  <c r="P27"/>
  <c r="Q27"/>
  <c r="R27"/>
  <c r="S27"/>
  <c r="T27"/>
  <c r="U27"/>
  <c r="N28"/>
  <c r="O28"/>
  <c r="P28"/>
  <c r="Q28"/>
  <c r="R28"/>
  <c r="S28"/>
  <c r="T28"/>
  <c r="U28"/>
  <c r="N29"/>
  <c r="O29"/>
  <c r="P29"/>
  <c r="Q29"/>
  <c r="R29"/>
  <c r="S29"/>
  <c r="T29"/>
  <c r="U29"/>
  <c r="N30"/>
  <c r="O30"/>
  <c r="P30"/>
  <c r="Q30"/>
  <c r="R30"/>
  <c r="S30"/>
  <c r="T30"/>
  <c r="U30"/>
  <c r="N31"/>
  <c r="O31"/>
  <c r="P31"/>
  <c r="Q31"/>
  <c r="R31"/>
  <c r="S31"/>
  <c r="T31"/>
  <c r="U31"/>
  <c r="N32"/>
  <c r="O32"/>
  <c r="P32"/>
  <c r="Q32"/>
  <c r="R32"/>
  <c r="S32"/>
  <c r="T32"/>
  <c r="U32"/>
  <c r="N33"/>
  <c r="O33"/>
  <c r="P33"/>
  <c r="Q33"/>
  <c r="R33"/>
  <c r="S33"/>
  <c r="T33"/>
  <c r="U33"/>
  <c r="N34"/>
  <c r="O34"/>
  <c r="P34"/>
  <c r="Q34"/>
  <c r="R34"/>
  <c r="S34"/>
  <c r="T34"/>
  <c r="U34"/>
  <c r="N35"/>
  <c r="O35"/>
  <c r="P35"/>
  <c r="Q35"/>
  <c r="R35"/>
  <c r="S35"/>
  <c r="T35"/>
  <c r="U35"/>
  <c r="N36"/>
  <c r="O36"/>
  <c r="P36"/>
  <c r="Q36"/>
  <c r="R36"/>
  <c r="S36"/>
  <c r="T36"/>
  <c r="U36"/>
  <c r="N37"/>
  <c r="O37"/>
  <c r="P37"/>
  <c r="Q37"/>
  <c r="R37"/>
  <c r="S37"/>
  <c r="T37"/>
  <c r="U37"/>
  <c r="N38"/>
  <c r="O38"/>
  <c r="P38"/>
  <c r="Q38"/>
  <c r="R38"/>
  <c r="S38"/>
  <c r="T38"/>
  <c r="U38"/>
  <c r="N39"/>
  <c r="O39"/>
  <c r="P39"/>
  <c r="Q39"/>
  <c r="R39"/>
  <c r="S39"/>
  <c r="T39"/>
  <c r="U39"/>
  <c r="N40"/>
  <c r="O40"/>
  <c r="P40"/>
  <c r="Q40"/>
  <c r="R40"/>
  <c r="S40"/>
  <c r="T40"/>
  <c r="U40"/>
  <c r="N41"/>
  <c r="O41"/>
  <c r="P41"/>
  <c r="Q41"/>
  <c r="R41"/>
  <c r="S41"/>
  <c r="T41"/>
  <c r="U41"/>
  <c r="N42"/>
  <c r="O42"/>
  <c r="P42"/>
  <c r="Q42"/>
  <c r="R42"/>
  <c r="S42"/>
  <c r="T42"/>
  <c r="U42"/>
  <c r="N43"/>
  <c r="O43"/>
  <c r="V43" s="1"/>
  <c r="P43"/>
  <c r="Q43"/>
  <c r="R43"/>
  <c r="S43"/>
  <c r="T43"/>
  <c r="U43"/>
  <c r="N44"/>
  <c r="O44"/>
  <c r="P44"/>
  <c r="Q44"/>
  <c r="R44"/>
  <c r="S44"/>
  <c r="T44"/>
  <c r="U44"/>
  <c r="N45"/>
  <c r="O45"/>
  <c r="P45"/>
  <c r="Q45"/>
  <c r="R45"/>
  <c r="S45"/>
  <c r="T45"/>
  <c r="U45"/>
  <c r="N46"/>
  <c r="O46"/>
  <c r="P46"/>
  <c r="Q46"/>
  <c r="R46"/>
  <c r="S46"/>
  <c r="T46"/>
  <c r="U46"/>
  <c r="N47"/>
  <c r="O47"/>
  <c r="P47"/>
  <c r="Q47"/>
  <c r="R47"/>
  <c r="S47"/>
  <c r="T47"/>
  <c r="U47"/>
  <c r="V47"/>
  <c r="N48"/>
  <c r="O48"/>
  <c r="P48"/>
  <c r="Q48"/>
  <c r="R48"/>
  <c r="S48"/>
  <c r="T48"/>
  <c r="U48"/>
  <c r="N49"/>
  <c r="O49"/>
  <c r="P49"/>
  <c r="Q49"/>
  <c r="R49"/>
  <c r="S49"/>
  <c r="T49"/>
  <c r="U49"/>
  <c r="N50"/>
  <c r="O50"/>
  <c r="P50"/>
  <c r="Q50"/>
  <c r="R50"/>
  <c r="S50"/>
  <c r="T50"/>
  <c r="U50"/>
  <c r="N51"/>
  <c r="O51"/>
  <c r="P51"/>
  <c r="Q51"/>
  <c r="R51"/>
  <c r="S51"/>
  <c r="T51"/>
  <c r="U51"/>
  <c r="N52"/>
  <c r="O52"/>
  <c r="P52"/>
  <c r="Q52"/>
  <c r="R52"/>
  <c r="S52"/>
  <c r="T52"/>
  <c r="U52"/>
  <c r="N53"/>
  <c r="O53"/>
  <c r="P53"/>
  <c r="Q53"/>
  <c r="R53"/>
  <c r="S53"/>
  <c r="T53"/>
  <c r="U53"/>
  <c r="V2"/>
  <c r="O2"/>
  <c r="P2"/>
  <c r="Q2"/>
  <c r="R2"/>
  <c r="S2"/>
  <c r="T2"/>
  <c r="U2"/>
  <c r="N2"/>
  <c r="U55"/>
  <c r="T55"/>
  <c r="S55"/>
  <c r="R55"/>
  <c r="Q55"/>
  <c r="P55"/>
  <c r="O55"/>
  <c r="N55"/>
  <c r="U55" i="11"/>
  <c r="T55"/>
  <c r="S55"/>
  <c r="R55"/>
  <c r="Q55"/>
  <c r="P55"/>
  <c r="O55"/>
  <c r="N55"/>
  <c r="U53"/>
  <c r="T53"/>
  <c r="S53"/>
  <c r="R53"/>
  <c r="Q53"/>
  <c r="P53"/>
  <c r="O53"/>
  <c r="N53"/>
  <c r="U52"/>
  <c r="T52"/>
  <c r="S52"/>
  <c r="R52"/>
  <c r="Q52"/>
  <c r="P52"/>
  <c r="O52"/>
  <c r="N52"/>
  <c r="U51"/>
  <c r="T51"/>
  <c r="S51"/>
  <c r="R51"/>
  <c r="Q51"/>
  <c r="P51"/>
  <c r="O51"/>
  <c r="N51"/>
  <c r="U50"/>
  <c r="T50"/>
  <c r="S50"/>
  <c r="R50"/>
  <c r="Q50"/>
  <c r="P50"/>
  <c r="O50"/>
  <c r="N50"/>
  <c r="U49"/>
  <c r="T49"/>
  <c r="S49"/>
  <c r="R49"/>
  <c r="Q49"/>
  <c r="P49"/>
  <c r="O49"/>
  <c r="N49"/>
  <c r="U48"/>
  <c r="T48"/>
  <c r="S48"/>
  <c r="R48"/>
  <c r="Q48"/>
  <c r="P48"/>
  <c r="O48"/>
  <c r="N48"/>
  <c r="U47"/>
  <c r="T47"/>
  <c r="S47"/>
  <c r="R47"/>
  <c r="Q47"/>
  <c r="P47"/>
  <c r="O47"/>
  <c r="N47"/>
  <c r="U46"/>
  <c r="T46"/>
  <c r="S46"/>
  <c r="R46"/>
  <c r="Q46"/>
  <c r="P46"/>
  <c r="O46"/>
  <c r="N46"/>
  <c r="U45"/>
  <c r="T45"/>
  <c r="S45"/>
  <c r="R45"/>
  <c r="Q45"/>
  <c r="P45"/>
  <c r="O45"/>
  <c r="N45"/>
  <c r="U44"/>
  <c r="T44"/>
  <c r="S44"/>
  <c r="R44"/>
  <c r="Q44"/>
  <c r="P44"/>
  <c r="O44"/>
  <c r="N44"/>
  <c r="U43"/>
  <c r="T43"/>
  <c r="S43"/>
  <c r="R43"/>
  <c r="Q43"/>
  <c r="P43"/>
  <c r="O43"/>
  <c r="N43"/>
  <c r="U42"/>
  <c r="T42"/>
  <c r="S42"/>
  <c r="R42"/>
  <c r="Q42"/>
  <c r="P42"/>
  <c r="O42"/>
  <c r="N42"/>
  <c r="U41"/>
  <c r="T41"/>
  <c r="S41"/>
  <c r="R41"/>
  <c r="Q41"/>
  <c r="P41"/>
  <c r="O41"/>
  <c r="N41"/>
  <c r="U40"/>
  <c r="T40"/>
  <c r="S40"/>
  <c r="R40"/>
  <c r="Q40"/>
  <c r="P40"/>
  <c r="O40"/>
  <c r="N40"/>
  <c r="U39"/>
  <c r="T39"/>
  <c r="S39"/>
  <c r="R39"/>
  <c r="Q39"/>
  <c r="P39"/>
  <c r="O39"/>
  <c r="N39"/>
  <c r="U38"/>
  <c r="T38"/>
  <c r="S38"/>
  <c r="R38"/>
  <c r="Q38"/>
  <c r="P38"/>
  <c r="O38"/>
  <c r="N38"/>
  <c r="U37"/>
  <c r="T37"/>
  <c r="S37"/>
  <c r="R37"/>
  <c r="Q37"/>
  <c r="P37"/>
  <c r="O37"/>
  <c r="N37"/>
  <c r="U36"/>
  <c r="T36"/>
  <c r="S36"/>
  <c r="R36"/>
  <c r="Q36"/>
  <c r="P36"/>
  <c r="O36"/>
  <c r="N36"/>
  <c r="U35"/>
  <c r="T35"/>
  <c r="S35"/>
  <c r="R35"/>
  <c r="Q35"/>
  <c r="P35"/>
  <c r="O35"/>
  <c r="N35"/>
  <c r="U34"/>
  <c r="T34"/>
  <c r="S34"/>
  <c r="R34"/>
  <c r="Q34"/>
  <c r="P34"/>
  <c r="O34"/>
  <c r="N34"/>
  <c r="U33"/>
  <c r="T33"/>
  <c r="S33"/>
  <c r="R33"/>
  <c r="Q33"/>
  <c r="P33"/>
  <c r="O33"/>
  <c r="N33"/>
  <c r="U32"/>
  <c r="T32"/>
  <c r="S32"/>
  <c r="R32"/>
  <c r="Q32"/>
  <c r="P32"/>
  <c r="O32"/>
  <c r="N32"/>
  <c r="U31"/>
  <c r="T31"/>
  <c r="S31"/>
  <c r="R31"/>
  <c r="Q31"/>
  <c r="P31"/>
  <c r="O31"/>
  <c r="N31"/>
  <c r="U30"/>
  <c r="T30"/>
  <c r="S30"/>
  <c r="R30"/>
  <c r="Q30"/>
  <c r="P30"/>
  <c r="O30"/>
  <c r="N30"/>
  <c r="U29"/>
  <c r="T29"/>
  <c r="S29"/>
  <c r="R29"/>
  <c r="Q29"/>
  <c r="P29"/>
  <c r="O29"/>
  <c r="N29"/>
  <c r="U28"/>
  <c r="T28"/>
  <c r="S28"/>
  <c r="R28"/>
  <c r="Q28"/>
  <c r="P28"/>
  <c r="O28"/>
  <c r="N28"/>
  <c r="U27"/>
  <c r="T27"/>
  <c r="S27"/>
  <c r="R27"/>
  <c r="Q27"/>
  <c r="P27"/>
  <c r="O27"/>
  <c r="N27"/>
  <c r="U26"/>
  <c r="T26"/>
  <c r="S26"/>
  <c r="R26"/>
  <c r="Q26"/>
  <c r="P26"/>
  <c r="O26"/>
  <c r="N26"/>
  <c r="U25"/>
  <c r="T25"/>
  <c r="S25"/>
  <c r="R25"/>
  <c r="Q25"/>
  <c r="P25"/>
  <c r="O25"/>
  <c r="N25"/>
  <c r="U24"/>
  <c r="T24"/>
  <c r="S24"/>
  <c r="R24"/>
  <c r="Q24"/>
  <c r="P24"/>
  <c r="O24"/>
  <c r="N24"/>
  <c r="U23"/>
  <c r="T23"/>
  <c r="S23"/>
  <c r="R23"/>
  <c r="Q23"/>
  <c r="P23"/>
  <c r="O23"/>
  <c r="N23"/>
  <c r="U22"/>
  <c r="T22"/>
  <c r="S22"/>
  <c r="R22"/>
  <c r="Q22"/>
  <c r="P22"/>
  <c r="O22"/>
  <c r="N22"/>
  <c r="U21"/>
  <c r="T21"/>
  <c r="S21"/>
  <c r="R21"/>
  <c r="Q21"/>
  <c r="P21"/>
  <c r="O21"/>
  <c r="N21"/>
  <c r="U20"/>
  <c r="T20"/>
  <c r="S20"/>
  <c r="R20"/>
  <c r="Q20"/>
  <c r="P20"/>
  <c r="O20"/>
  <c r="N20"/>
  <c r="U19"/>
  <c r="T19"/>
  <c r="S19"/>
  <c r="R19"/>
  <c r="Q19"/>
  <c r="P19"/>
  <c r="O19"/>
  <c r="N19"/>
  <c r="U18"/>
  <c r="T18"/>
  <c r="S18"/>
  <c r="R18"/>
  <c r="Q18"/>
  <c r="P18"/>
  <c r="O18"/>
  <c r="N18"/>
  <c r="U17"/>
  <c r="T17"/>
  <c r="S17"/>
  <c r="R17"/>
  <c r="Q17"/>
  <c r="P17"/>
  <c r="O17"/>
  <c r="N17"/>
  <c r="V17" s="1"/>
  <c r="U16"/>
  <c r="T16"/>
  <c r="S16"/>
  <c r="R16"/>
  <c r="Q16"/>
  <c r="P16"/>
  <c r="O16"/>
  <c r="N16"/>
  <c r="V16" s="1"/>
  <c r="U15"/>
  <c r="T15"/>
  <c r="S15"/>
  <c r="R15"/>
  <c r="Q15"/>
  <c r="P15"/>
  <c r="O15"/>
  <c r="N15"/>
  <c r="V15" s="1"/>
  <c r="U14"/>
  <c r="T14"/>
  <c r="S14"/>
  <c r="R14"/>
  <c r="Q14"/>
  <c r="P14"/>
  <c r="O14"/>
  <c r="N14"/>
  <c r="V14" s="1"/>
  <c r="U13"/>
  <c r="T13"/>
  <c r="S13"/>
  <c r="R13"/>
  <c r="Q13"/>
  <c r="P13"/>
  <c r="O13"/>
  <c r="N13"/>
  <c r="U12"/>
  <c r="T12"/>
  <c r="S12"/>
  <c r="R12"/>
  <c r="Q12"/>
  <c r="P12"/>
  <c r="O12"/>
  <c r="N12"/>
  <c r="V12" s="1"/>
  <c r="U11"/>
  <c r="T11"/>
  <c r="S11"/>
  <c r="R11"/>
  <c r="Q11"/>
  <c r="P11"/>
  <c r="O11"/>
  <c r="N11"/>
  <c r="V11" s="1"/>
  <c r="U10"/>
  <c r="T10"/>
  <c r="S10"/>
  <c r="R10"/>
  <c r="Q10"/>
  <c r="P10"/>
  <c r="O10"/>
  <c r="N10"/>
  <c r="U9"/>
  <c r="T9"/>
  <c r="S9"/>
  <c r="R9"/>
  <c r="Q9"/>
  <c r="P9"/>
  <c r="O9"/>
  <c r="N9"/>
  <c r="V9" s="1"/>
  <c r="U8"/>
  <c r="T8"/>
  <c r="S8"/>
  <c r="R8"/>
  <c r="Q8"/>
  <c r="P8"/>
  <c r="O8"/>
  <c r="N8"/>
  <c r="V8" s="1"/>
  <c r="U7"/>
  <c r="T7"/>
  <c r="S7"/>
  <c r="R7"/>
  <c r="Q7"/>
  <c r="P7"/>
  <c r="O7"/>
  <c r="N7"/>
  <c r="U6"/>
  <c r="T6"/>
  <c r="S6"/>
  <c r="R6"/>
  <c r="Q6"/>
  <c r="P6"/>
  <c r="O6"/>
  <c r="N6"/>
  <c r="V6" s="1"/>
  <c r="U5"/>
  <c r="T5"/>
  <c r="S5"/>
  <c r="R5"/>
  <c r="Q5"/>
  <c r="P5"/>
  <c r="O5"/>
  <c r="N5"/>
  <c r="U4"/>
  <c r="T4"/>
  <c r="S4"/>
  <c r="R4"/>
  <c r="Q4"/>
  <c r="P4"/>
  <c r="O4"/>
  <c r="N4"/>
  <c r="V4" s="1"/>
  <c r="U3"/>
  <c r="T3"/>
  <c r="S3"/>
  <c r="R3"/>
  <c r="Q3"/>
  <c r="P3"/>
  <c r="O3"/>
  <c r="N3"/>
  <c r="V3" s="1"/>
  <c r="U2"/>
  <c r="T2"/>
  <c r="S2"/>
  <c r="S56" s="1"/>
  <c r="R2"/>
  <c r="R56" s="1"/>
  <c r="Q2"/>
  <c r="P2"/>
  <c r="O2"/>
  <c r="O56" s="1"/>
  <c r="N2"/>
  <c r="N56" s="1"/>
  <c r="V53" i="9" l="1"/>
  <c r="V52"/>
  <c r="V41"/>
  <c r="V39"/>
  <c r="V35"/>
  <c r="V31"/>
  <c r="V25"/>
  <c r="V18"/>
  <c r="U56"/>
  <c r="U57" s="1"/>
  <c r="U57" i="10" s="1"/>
  <c r="V17" i="9"/>
  <c r="V15"/>
  <c r="V9"/>
  <c r="V4"/>
  <c r="V51"/>
  <c r="V2"/>
  <c r="V51" i="10"/>
  <c r="V35"/>
  <c r="V27"/>
  <c r="N56"/>
  <c r="N57" i="11" s="1"/>
  <c r="V19" i="10"/>
  <c r="V15"/>
  <c r="O56"/>
  <c r="O57" i="11" s="1"/>
  <c r="V50" i="10"/>
  <c r="V40"/>
  <c r="V36"/>
  <c r="V31"/>
  <c r="V26"/>
  <c r="V21"/>
  <c r="V17"/>
  <c r="V12"/>
  <c r="V8"/>
  <c r="R56"/>
  <c r="R57" i="11" s="1"/>
  <c r="S56" i="10"/>
  <c r="S57" i="11" s="1"/>
  <c r="V53" i="10"/>
  <c r="V49"/>
  <c r="V44"/>
  <c r="V39"/>
  <c r="V34"/>
  <c r="V33"/>
  <c r="V30"/>
  <c r="V29"/>
  <c r="V25"/>
  <c r="V20"/>
  <c r="V16"/>
  <c r="V11"/>
  <c r="V6"/>
  <c r="V48"/>
  <c r="V42"/>
  <c r="V38"/>
  <c r="V24"/>
  <c r="V14"/>
  <c r="V10"/>
  <c r="T56"/>
  <c r="T57" i="11" s="1"/>
  <c r="P56" i="10"/>
  <c r="P57" i="11" s="1"/>
  <c r="V52" i="10"/>
  <c r="V46"/>
  <c r="V45"/>
  <c r="V41"/>
  <c r="V37"/>
  <c r="V32"/>
  <c r="V28"/>
  <c r="V22"/>
  <c r="V18"/>
  <c r="V13"/>
  <c r="V9"/>
  <c r="V3"/>
  <c r="U56"/>
  <c r="Q56"/>
  <c r="V5"/>
  <c r="V13" i="11"/>
  <c r="V10"/>
  <c r="V7"/>
  <c r="V5"/>
  <c r="U56"/>
  <c r="P56"/>
  <c r="T56"/>
  <c r="Q56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2"/>
  <c r="N3" i="12"/>
  <c r="O3"/>
  <c r="P3"/>
  <c r="Q3"/>
  <c r="R3"/>
  <c r="S3"/>
  <c r="T3"/>
  <c r="U3"/>
  <c r="N4"/>
  <c r="O4"/>
  <c r="P4"/>
  <c r="Q4"/>
  <c r="R4"/>
  <c r="S4"/>
  <c r="T4"/>
  <c r="U4"/>
  <c r="N5"/>
  <c r="O5"/>
  <c r="P5"/>
  <c r="Q5"/>
  <c r="R5"/>
  <c r="S5"/>
  <c r="T5"/>
  <c r="U5"/>
  <c r="N6"/>
  <c r="O6"/>
  <c r="P6"/>
  <c r="Q6"/>
  <c r="R6"/>
  <c r="S6"/>
  <c r="T6"/>
  <c r="U6"/>
  <c r="N7"/>
  <c r="O7"/>
  <c r="P7"/>
  <c r="Q7"/>
  <c r="R7"/>
  <c r="S7"/>
  <c r="T7"/>
  <c r="U7"/>
  <c r="N8"/>
  <c r="O8"/>
  <c r="P8"/>
  <c r="Q8"/>
  <c r="R8"/>
  <c r="S8"/>
  <c r="T8"/>
  <c r="U8"/>
  <c r="N9"/>
  <c r="O9"/>
  <c r="P9"/>
  <c r="Q9"/>
  <c r="R9"/>
  <c r="S9"/>
  <c r="T9"/>
  <c r="U9"/>
  <c r="N10"/>
  <c r="O10"/>
  <c r="P10"/>
  <c r="Q10"/>
  <c r="R10"/>
  <c r="S10"/>
  <c r="T10"/>
  <c r="U10"/>
  <c r="N11"/>
  <c r="O11"/>
  <c r="P11"/>
  <c r="Q11"/>
  <c r="R11"/>
  <c r="S11"/>
  <c r="T11"/>
  <c r="U11"/>
  <c r="N12"/>
  <c r="O12"/>
  <c r="P12"/>
  <c r="Q12"/>
  <c r="R12"/>
  <c r="S12"/>
  <c r="T12"/>
  <c r="U12"/>
  <c r="N13"/>
  <c r="O13"/>
  <c r="P13"/>
  <c r="Q13"/>
  <c r="R13"/>
  <c r="S13"/>
  <c r="T13"/>
  <c r="U13"/>
  <c r="N14"/>
  <c r="O14"/>
  <c r="P14"/>
  <c r="Q14"/>
  <c r="R14"/>
  <c r="S14"/>
  <c r="T14"/>
  <c r="U14"/>
  <c r="N15"/>
  <c r="O15"/>
  <c r="P15"/>
  <c r="Q15"/>
  <c r="R15"/>
  <c r="S15"/>
  <c r="T15"/>
  <c r="U15"/>
  <c r="N16"/>
  <c r="O16"/>
  <c r="P16"/>
  <c r="Q16"/>
  <c r="R16"/>
  <c r="S16"/>
  <c r="T16"/>
  <c r="U16"/>
  <c r="N17"/>
  <c r="O17"/>
  <c r="P17"/>
  <c r="Q17"/>
  <c r="R17"/>
  <c r="S17"/>
  <c r="T17"/>
  <c r="U17"/>
  <c r="N18"/>
  <c r="O18"/>
  <c r="P18"/>
  <c r="Q18"/>
  <c r="R18"/>
  <c r="S18"/>
  <c r="T18"/>
  <c r="U18"/>
  <c r="N19"/>
  <c r="O19"/>
  <c r="P19"/>
  <c r="Q19"/>
  <c r="R19"/>
  <c r="S19"/>
  <c r="T19"/>
  <c r="U19"/>
  <c r="N20"/>
  <c r="O20"/>
  <c r="P20"/>
  <c r="Q20"/>
  <c r="R20"/>
  <c r="S20"/>
  <c r="T20"/>
  <c r="U20"/>
  <c r="N21"/>
  <c r="O21"/>
  <c r="P21"/>
  <c r="Q21"/>
  <c r="R21"/>
  <c r="S21"/>
  <c r="T21"/>
  <c r="U21"/>
  <c r="N22"/>
  <c r="O22"/>
  <c r="P22"/>
  <c r="Q22"/>
  <c r="R22"/>
  <c r="S22"/>
  <c r="T22"/>
  <c r="U22"/>
  <c r="N23"/>
  <c r="O23"/>
  <c r="P23"/>
  <c r="Q23"/>
  <c r="R23"/>
  <c r="S23"/>
  <c r="T23"/>
  <c r="U23"/>
  <c r="N24"/>
  <c r="O24"/>
  <c r="P24"/>
  <c r="Q24"/>
  <c r="R24"/>
  <c r="S24"/>
  <c r="T24"/>
  <c r="U24"/>
  <c r="N25"/>
  <c r="O25"/>
  <c r="P25"/>
  <c r="Q25"/>
  <c r="R25"/>
  <c r="S25"/>
  <c r="T25"/>
  <c r="U25"/>
  <c r="N26"/>
  <c r="O26"/>
  <c r="P26"/>
  <c r="Q26"/>
  <c r="R26"/>
  <c r="S26"/>
  <c r="T26"/>
  <c r="U26"/>
  <c r="N27"/>
  <c r="O27"/>
  <c r="P27"/>
  <c r="Q27"/>
  <c r="R27"/>
  <c r="S27"/>
  <c r="T27"/>
  <c r="U27"/>
  <c r="N28"/>
  <c r="O28"/>
  <c r="P28"/>
  <c r="Q28"/>
  <c r="R28"/>
  <c r="S28"/>
  <c r="T28"/>
  <c r="U28"/>
  <c r="N29"/>
  <c r="O29"/>
  <c r="P29"/>
  <c r="Q29"/>
  <c r="R29"/>
  <c r="S29"/>
  <c r="T29"/>
  <c r="U29"/>
  <c r="N30"/>
  <c r="O30"/>
  <c r="P30"/>
  <c r="Q30"/>
  <c r="R30"/>
  <c r="S30"/>
  <c r="T30"/>
  <c r="U30"/>
  <c r="N31"/>
  <c r="O31"/>
  <c r="P31"/>
  <c r="Q31"/>
  <c r="R31"/>
  <c r="S31"/>
  <c r="T31"/>
  <c r="U31"/>
  <c r="N32"/>
  <c r="O32"/>
  <c r="P32"/>
  <c r="Q32"/>
  <c r="R32"/>
  <c r="S32"/>
  <c r="T32"/>
  <c r="U32"/>
  <c r="N33"/>
  <c r="O33"/>
  <c r="P33"/>
  <c r="Q33"/>
  <c r="R33"/>
  <c r="S33"/>
  <c r="T33"/>
  <c r="U33"/>
  <c r="N34"/>
  <c r="O34"/>
  <c r="P34"/>
  <c r="Q34"/>
  <c r="R34"/>
  <c r="S34"/>
  <c r="T34"/>
  <c r="U34"/>
  <c r="N35"/>
  <c r="O35"/>
  <c r="P35"/>
  <c r="Q35"/>
  <c r="R35"/>
  <c r="S35"/>
  <c r="T35"/>
  <c r="U35"/>
  <c r="N36"/>
  <c r="O36"/>
  <c r="P36"/>
  <c r="Q36"/>
  <c r="R36"/>
  <c r="S36"/>
  <c r="T36"/>
  <c r="U36"/>
  <c r="N37"/>
  <c r="O37"/>
  <c r="P37"/>
  <c r="Q37"/>
  <c r="R37"/>
  <c r="S37"/>
  <c r="T37"/>
  <c r="U37"/>
  <c r="N38"/>
  <c r="O38"/>
  <c r="P38"/>
  <c r="Q38"/>
  <c r="R38"/>
  <c r="S38"/>
  <c r="T38"/>
  <c r="U38"/>
  <c r="N39"/>
  <c r="O39"/>
  <c r="P39"/>
  <c r="Q39"/>
  <c r="R39"/>
  <c r="S39"/>
  <c r="T39"/>
  <c r="U39"/>
  <c r="N40"/>
  <c r="O40"/>
  <c r="P40"/>
  <c r="Q40"/>
  <c r="R40"/>
  <c r="S40"/>
  <c r="T40"/>
  <c r="U40"/>
  <c r="N41"/>
  <c r="O41"/>
  <c r="P41"/>
  <c r="Q41"/>
  <c r="R41"/>
  <c r="S41"/>
  <c r="T41"/>
  <c r="U41"/>
  <c r="N42"/>
  <c r="O42"/>
  <c r="P42"/>
  <c r="Q42"/>
  <c r="R42"/>
  <c r="S42"/>
  <c r="T42"/>
  <c r="U42"/>
  <c r="N43"/>
  <c r="O43"/>
  <c r="P43"/>
  <c r="Q43"/>
  <c r="R43"/>
  <c r="S43"/>
  <c r="T43"/>
  <c r="U43"/>
  <c r="N44"/>
  <c r="O44"/>
  <c r="P44"/>
  <c r="Q44"/>
  <c r="R44"/>
  <c r="S44"/>
  <c r="T44"/>
  <c r="U44"/>
  <c r="N45"/>
  <c r="O45"/>
  <c r="P45"/>
  <c r="Q45"/>
  <c r="R45"/>
  <c r="S45"/>
  <c r="T45"/>
  <c r="U45"/>
  <c r="N46"/>
  <c r="O46"/>
  <c r="P46"/>
  <c r="Q46"/>
  <c r="R46"/>
  <c r="S46"/>
  <c r="T46"/>
  <c r="U46"/>
  <c r="N47"/>
  <c r="O47"/>
  <c r="P47"/>
  <c r="Q47"/>
  <c r="R47"/>
  <c r="S47"/>
  <c r="T47"/>
  <c r="U47"/>
  <c r="N48"/>
  <c r="O48"/>
  <c r="P48"/>
  <c r="Q48"/>
  <c r="R48"/>
  <c r="S48"/>
  <c r="T48"/>
  <c r="U48"/>
  <c r="N49"/>
  <c r="O49"/>
  <c r="P49"/>
  <c r="Q49"/>
  <c r="R49"/>
  <c r="S49"/>
  <c r="T49"/>
  <c r="U49"/>
  <c r="N50"/>
  <c r="O50"/>
  <c r="P50"/>
  <c r="Q50"/>
  <c r="R50"/>
  <c r="S50"/>
  <c r="T50"/>
  <c r="U50"/>
  <c r="N51"/>
  <c r="O51"/>
  <c r="P51"/>
  <c r="Q51"/>
  <c r="R51"/>
  <c r="S51"/>
  <c r="T51"/>
  <c r="U51"/>
  <c r="N52"/>
  <c r="O52"/>
  <c r="P52"/>
  <c r="Q52"/>
  <c r="R52"/>
  <c r="S52"/>
  <c r="T52"/>
  <c r="U52"/>
  <c r="N53"/>
  <c r="O53"/>
  <c r="P53"/>
  <c r="Q53"/>
  <c r="R53"/>
  <c r="S53"/>
  <c r="T53"/>
  <c r="U53"/>
  <c r="O2"/>
  <c r="P2"/>
  <c r="Q2"/>
  <c r="R2"/>
  <c r="S2"/>
  <c r="T2"/>
  <c r="U2"/>
  <c r="N2"/>
  <c r="U55"/>
  <c r="T55"/>
  <c r="S55"/>
  <c r="R55"/>
  <c r="Q55"/>
  <c r="P55"/>
  <c r="O55"/>
  <c r="N55"/>
  <c r="Q3" i="14"/>
  <c r="R3"/>
  <c r="S3"/>
  <c r="T3"/>
  <c r="U3"/>
  <c r="V3"/>
  <c r="W3"/>
  <c r="X3"/>
  <c r="Q4"/>
  <c r="R4"/>
  <c r="S4"/>
  <c r="T4"/>
  <c r="U4"/>
  <c r="V4"/>
  <c r="W4"/>
  <c r="X4"/>
  <c r="Q5"/>
  <c r="R5"/>
  <c r="S5"/>
  <c r="T5"/>
  <c r="U5"/>
  <c r="V5"/>
  <c r="W5"/>
  <c r="X5"/>
  <c r="Q6"/>
  <c r="R6"/>
  <c r="S6"/>
  <c r="T6"/>
  <c r="U6"/>
  <c r="V6"/>
  <c r="W6"/>
  <c r="X6"/>
  <c r="Q7"/>
  <c r="R7"/>
  <c r="S7"/>
  <c r="T7"/>
  <c r="U7"/>
  <c r="V7"/>
  <c r="W7"/>
  <c r="X7"/>
  <c r="Q8"/>
  <c r="R8"/>
  <c r="S8"/>
  <c r="T8"/>
  <c r="U8"/>
  <c r="V8"/>
  <c r="W8"/>
  <c r="X8"/>
  <c r="Q9"/>
  <c r="R9"/>
  <c r="S9"/>
  <c r="T9"/>
  <c r="U9"/>
  <c r="V9"/>
  <c r="W9"/>
  <c r="X9"/>
  <c r="Q10"/>
  <c r="R10"/>
  <c r="S10"/>
  <c r="T10"/>
  <c r="U10"/>
  <c r="V10"/>
  <c r="W10"/>
  <c r="X10"/>
  <c r="Q11"/>
  <c r="R11"/>
  <c r="S11"/>
  <c r="T11"/>
  <c r="U11"/>
  <c r="V11"/>
  <c r="W11"/>
  <c r="X11"/>
  <c r="Q12"/>
  <c r="R12"/>
  <c r="S12"/>
  <c r="T12"/>
  <c r="U12"/>
  <c r="V12"/>
  <c r="W12"/>
  <c r="X12"/>
  <c r="Q13"/>
  <c r="R13"/>
  <c r="S13"/>
  <c r="T13"/>
  <c r="U13"/>
  <c r="V13"/>
  <c r="W13"/>
  <c r="X13"/>
  <c r="Q14"/>
  <c r="R14"/>
  <c r="S14"/>
  <c r="T14"/>
  <c r="U14"/>
  <c r="V14"/>
  <c r="W14"/>
  <c r="X14"/>
  <c r="Q15"/>
  <c r="R15"/>
  <c r="S15"/>
  <c r="T15"/>
  <c r="U15"/>
  <c r="V15"/>
  <c r="W15"/>
  <c r="X15"/>
  <c r="Q16"/>
  <c r="R16"/>
  <c r="S16"/>
  <c r="T16"/>
  <c r="U16"/>
  <c r="V16"/>
  <c r="W16"/>
  <c r="X16"/>
  <c r="Q17"/>
  <c r="R17"/>
  <c r="S17"/>
  <c r="T17"/>
  <c r="U17"/>
  <c r="V17"/>
  <c r="W17"/>
  <c r="X17"/>
  <c r="Q18"/>
  <c r="R18"/>
  <c r="S18"/>
  <c r="T18"/>
  <c r="U18"/>
  <c r="V18"/>
  <c r="W18"/>
  <c r="X18"/>
  <c r="Q19"/>
  <c r="R19"/>
  <c r="S19"/>
  <c r="T19"/>
  <c r="U19"/>
  <c r="V19"/>
  <c r="W19"/>
  <c r="X19"/>
  <c r="Q20"/>
  <c r="R20"/>
  <c r="S20"/>
  <c r="T20"/>
  <c r="U20"/>
  <c r="V20"/>
  <c r="W20"/>
  <c r="X20"/>
  <c r="Q21"/>
  <c r="R21"/>
  <c r="S21"/>
  <c r="T21"/>
  <c r="U21"/>
  <c r="V21"/>
  <c r="W21"/>
  <c r="X21"/>
  <c r="Q22"/>
  <c r="R22"/>
  <c r="S22"/>
  <c r="T22"/>
  <c r="U22"/>
  <c r="V22"/>
  <c r="W22"/>
  <c r="X22"/>
  <c r="Q23"/>
  <c r="R23"/>
  <c r="S23"/>
  <c r="T23"/>
  <c r="U23"/>
  <c r="V23"/>
  <c r="W23"/>
  <c r="X23"/>
  <c r="Q24"/>
  <c r="R24"/>
  <c r="S24"/>
  <c r="T24"/>
  <c r="U24"/>
  <c r="V24"/>
  <c r="W24"/>
  <c r="X24"/>
  <c r="Q25"/>
  <c r="R25"/>
  <c r="S25"/>
  <c r="T25"/>
  <c r="U25"/>
  <c r="V25"/>
  <c r="W25"/>
  <c r="X25"/>
  <c r="Q26"/>
  <c r="R26"/>
  <c r="S26"/>
  <c r="T26"/>
  <c r="U26"/>
  <c r="V26"/>
  <c r="W26"/>
  <c r="X26"/>
  <c r="Q27"/>
  <c r="R27"/>
  <c r="S27"/>
  <c r="T27"/>
  <c r="U27"/>
  <c r="V27"/>
  <c r="W27"/>
  <c r="X27"/>
  <c r="Q28"/>
  <c r="R28"/>
  <c r="S28"/>
  <c r="T28"/>
  <c r="U28"/>
  <c r="V28"/>
  <c r="W28"/>
  <c r="X28"/>
  <c r="Q29"/>
  <c r="R29"/>
  <c r="S29"/>
  <c r="T29"/>
  <c r="U29"/>
  <c r="V29"/>
  <c r="W29"/>
  <c r="X29"/>
  <c r="Q30"/>
  <c r="R30"/>
  <c r="S30"/>
  <c r="T30"/>
  <c r="U30"/>
  <c r="V30"/>
  <c r="W30"/>
  <c r="X30"/>
  <c r="Q31"/>
  <c r="R31"/>
  <c r="S31"/>
  <c r="T31"/>
  <c r="U31"/>
  <c r="V31"/>
  <c r="W31"/>
  <c r="X31"/>
  <c r="Q32"/>
  <c r="R32"/>
  <c r="S32"/>
  <c r="T32"/>
  <c r="U32"/>
  <c r="V32"/>
  <c r="W32"/>
  <c r="X32"/>
  <c r="Q33"/>
  <c r="R33"/>
  <c r="S33"/>
  <c r="T33"/>
  <c r="U33"/>
  <c r="V33"/>
  <c r="W33"/>
  <c r="X33"/>
  <c r="Q34"/>
  <c r="R34"/>
  <c r="S34"/>
  <c r="T34"/>
  <c r="U34"/>
  <c r="V34"/>
  <c r="W34"/>
  <c r="X34"/>
  <c r="Q35"/>
  <c r="R35"/>
  <c r="S35"/>
  <c r="T35"/>
  <c r="U35"/>
  <c r="V35"/>
  <c r="W35"/>
  <c r="X35"/>
  <c r="Q36"/>
  <c r="R36"/>
  <c r="S36"/>
  <c r="T36"/>
  <c r="U36"/>
  <c r="V36"/>
  <c r="W36"/>
  <c r="X36"/>
  <c r="Q37"/>
  <c r="R37"/>
  <c r="S37"/>
  <c r="T37"/>
  <c r="U37"/>
  <c r="V37"/>
  <c r="W37"/>
  <c r="X37"/>
  <c r="Q38"/>
  <c r="R38"/>
  <c r="S38"/>
  <c r="T38"/>
  <c r="U38"/>
  <c r="V38"/>
  <c r="W38"/>
  <c r="X38"/>
  <c r="Q39"/>
  <c r="R39"/>
  <c r="S39"/>
  <c r="T39"/>
  <c r="U39"/>
  <c r="V39"/>
  <c r="W39"/>
  <c r="X39"/>
  <c r="Q40"/>
  <c r="R40"/>
  <c r="S40"/>
  <c r="T40"/>
  <c r="U40"/>
  <c r="V40"/>
  <c r="W40"/>
  <c r="X40"/>
  <c r="Q41"/>
  <c r="R41"/>
  <c r="S41"/>
  <c r="T41"/>
  <c r="U41"/>
  <c r="V41"/>
  <c r="W41"/>
  <c r="X41"/>
  <c r="Q42"/>
  <c r="R42"/>
  <c r="S42"/>
  <c r="T42"/>
  <c r="U42"/>
  <c r="V42"/>
  <c r="W42"/>
  <c r="X42"/>
  <c r="Q43"/>
  <c r="R43"/>
  <c r="S43"/>
  <c r="T43"/>
  <c r="U43"/>
  <c r="V43"/>
  <c r="W43"/>
  <c r="X43"/>
  <c r="Q44"/>
  <c r="R44"/>
  <c r="S44"/>
  <c r="T44"/>
  <c r="U44"/>
  <c r="V44"/>
  <c r="W44"/>
  <c r="X44"/>
  <c r="Q45"/>
  <c r="R45"/>
  <c r="S45"/>
  <c r="T45"/>
  <c r="U45"/>
  <c r="V45"/>
  <c r="W45"/>
  <c r="X45"/>
  <c r="Q46"/>
  <c r="R46"/>
  <c r="S46"/>
  <c r="T46"/>
  <c r="U46"/>
  <c r="V46"/>
  <c r="W46"/>
  <c r="X46"/>
  <c r="Q47"/>
  <c r="R47"/>
  <c r="S47"/>
  <c r="T47"/>
  <c r="U47"/>
  <c r="V47"/>
  <c r="W47"/>
  <c r="X47"/>
  <c r="Q48"/>
  <c r="R48"/>
  <c r="S48"/>
  <c r="T48"/>
  <c r="U48"/>
  <c r="V48"/>
  <c r="W48"/>
  <c r="X48"/>
  <c r="Q49"/>
  <c r="R49"/>
  <c r="S49"/>
  <c r="T49"/>
  <c r="U49"/>
  <c r="V49"/>
  <c r="W49"/>
  <c r="X49"/>
  <c r="Q50"/>
  <c r="R50"/>
  <c r="S50"/>
  <c r="T50"/>
  <c r="U50"/>
  <c r="V50"/>
  <c r="W50"/>
  <c r="X50"/>
  <c r="Q51"/>
  <c r="R51"/>
  <c r="S51"/>
  <c r="T51"/>
  <c r="U51"/>
  <c r="V51"/>
  <c r="W51"/>
  <c r="X51"/>
  <c r="Q52"/>
  <c r="R52"/>
  <c r="S52"/>
  <c r="T52"/>
  <c r="U52"/>
  <c r="V52"/>
  <c r="W52"/>
  <c r="X52"/>
  <c r="Q53"/>
  <c r="R53"/>
  <c r="S53"/>
  <c r="T53"/>
  <c r="U53"/>
  <c r="V53"/>
  <c r="W53"/>
  <c r="X53"/>
  <c r="R2"/>
  <c r="S2"/>
  <c r="T2"/>
  <c r="U2"/>
  <c r="V2"/>
  <c r="W2"/>
  <c r="X2"/>
  <c r="Q2"/>
  <c r="X55"/>
  <c r="W55"/>
  <c r="V55"/>
  <c r="U55"/>
  <c r="T55"/>
  <c r="S55"/>
  <c r="R55"/>
  <c r="Q55"/>
  <c r="Q55" i="15"/>
  <c r="R55"/>
  <c r="S55"/>
  <c r="T55"/>
  <c r="U55"/>
  <c r="V55"/>
  <c r="W55"/>
  <c r="P55"/>
  <c r="P3"/>
  <c r="Q3"/>
  <c r="R3"/>
  <c r="S3"/>
  <c r="T3"/>
  <c r="U3"/>
  <c r="V3"/>
  <c r="W3"/>
  <c r="P4"/>
  <c r="Q4"/>
  <c r="R4"/>
  <c r="S4"/>
  <c r="T4"/>
  <c r="U4"/>
  <c r="V4"/>
  <c r="W4"/>
  <c r="P5"/>
  <c r="Q5"/>
  <c r="R5"/>
  <c r="S5"/>
  <c r="T5"/>
  <c r="U5"/>
  <c r="V5"/>
  <c r="W5"/>
  <c r="P6"/>
  <c r="Q6"/>
  <c r="R6"/>
  <c r="S6"/>
  <c r="T6"/>
  <c r="U6"/>
  <c r="V6"/>
  <c r="W6"/>
  <c r="P7"/>
  <c r="Q7"/>
  <c r="R7"/>
  <c r="S7"/>
  <c r="T7"/>
  <c r="U7"/>
  <c r="V7"/>
  <c r="W7"/>
  <c r="P8"/>
  <c r="Q8"/>
  <c r="R8"/>
  <c r="S8"/>
  <c r="T8"/>
  <c r="U8"/>
  <c r="V8"/>
  <c r="W8"/>
  <c r="P9"/>
  <c r="Q9"/>
  <c r="R9"/>
  <c r="S9"/>
  <c r="T9"/>
  <c r="U9"/>
  <c r="V9"/>
  <c r="W9"/>
  <c r="P10"/>
  <c r="Q10"/>
  <c r="R10"/>
  <c r="S10"/>
  <c r="T10"/>
  <c r="U10"/>
  <c r="V10"/>
  <c r="W10"/>
  <c r="P11"/>
  <c r="Q11"/>
  <c r="R11"/>
  <c r="S11"/>
  <c r="T11"/>
  <c r="U11"/>
  <c r="V11"/>
  <c r="W11"/>
  <c r="P12"/>
  <c r="Q12"/>
  <c r="R12"/>
  <c r="S12"/>
  <c r="T12"/>
  <c r="U12"/>
  <c r="V12"/>
  <c r="W12"/>
  <c r="P13"/>
  <c r="Q13"/>
  <c r="R13"/>
  <c r="S13"/>
  <c r="T13"/>
  <c r="U13"/>
  <c r="V13"/>
  <c r="W13"/>
  <c r="P14"/>
  <c r="Q14"/>
  <c r="R14"/>
  <c r="S14"/>
  <c r="T14"/>
  <c r="U14"/>
  <c r="V14"/>
  <c r="W14"/>
  <c r="P15"/>
  <c r="Q15"/>
  <c r="R15"/>
  <c r="S15"/>
  <c r="T15"/>
  <c r="U15"/>
  <c r="V15"/>
  <c r="W15"/>
  <c r="P16"/>
  <c r="Q16"/>
  <c r="R16"/>
  <c r="S16"/>
  <c r="T16"/>
  <c r="U16"/>
  <c r="V16"/>
  <c r="W16"/>
  <c r="P17"/>
  <c r="Q17"/>
  <c r="R17"/>
  <c r="S17"/>
  <c r="T17"/>
  <c r="U17"/>
  <c r="V17"/>
  <c r="W17"/>
  <c r="P18"/>
  <c r="Q18"/>
  <c r="R18"/>
  <c r="S18"/>
  <c r="T18"/>
  <c r="U18"/>
  <c r="V18"/>
  <c r="W18"/>
  <c r="P19"/>
  <c r="Q19"/>
  <c r="R19"/>
  <c r="S19"/>
  <c r="T19"/>
  <c r="U19"/>
  <c r="V19"/>
  <c r="W19"/>
  <c r="P20"/>
  <c r="Q20"/>
  <c r="R20"/>
  <c r="S20"/>
  <c r="T20"/>
  <c r="U20"/>
  <c r="V20"/>
  <c r="W20"/>
  <c r="P21"/>
  <c r="Q21"/>
  <c r="R21"/>
  <c r="S21"/>
  <c r="T21"/>
  <c r="U21"/>
  <c r="V21"/>
  <c r="W21"/>
  <c r="P22"/>
  <c r="Q22"/>
  <c r="R22"/>
  <c r="S22"/>
  <c r="T22"/>
  <c r="U22"/>
  <c r="V22"/>
  <c r="W22"/>
  <c r="P23"/>
  <c r="Q23"/>
  <c r="R23"/>
  <c r="S23"/>
  <c r="T23"/>
  <c r="U23"/>
  <c r="V23"/>
  <c r="W23"/>
  <c r="P24"/>
  <c r="Q24"/>
  <c r="R24"/>
  <c r="S24"/>
  <c r="T24"/>
  <c r="U24"/>
  <c r="V24"/>
  <c r="W24"/>
  <c r="P25"/>
  <c r="Q25"/>
  <c r="R25"/>
  <c r="S25"/>
  <c r="T25"/>
  <c r="U25"/>
  <c r="V25"/>
  <c r="W25"/>
  <c r="P26"/>
  <c r="Q26"/>
  <c r="R26"/>
  <c r="S26"/>
  <c r="T26"/>
  <c r="U26"/>
  <c r="V26"/>
  <c r="W26"/>
  <c r="P27"/>
  <c r="Q27"/>
  <c r="R27"/>
  <c r="S27"/>
  <c r="T27"/>
  <c r="U27"/>
  <c r="V27"/>
  <c r="W27"/>
  <c r="P28"/>
  <c r="Q28"/>
  <c r="R28"/>
  <c r="S28"/>
  <c r="T28"/>
  <c r="U28"/>
  <c r="V28"/>
  <c r="W28"/>
  <c r="P29"/>
  <c r="Q29"/>
  <c r="R29"/>
  <c r="S29"/>
  <c r="T29"/>
  <c r="U29"/>
  <c r="V29"/>
  <c r="W29"/>
  <c r="P30"/>
  <c r="Q30"/>
  <c r="R30"/>
  <c r="S30"/>
  <c r="T30"/>
  <c r="U30"/>
  <c r="V30"/>
  <c r="W30"/>
  <c r="P31"/>
  <c r="Q31"/>
  <c r="R31"/>
  <c r="S31"/>
  <c r="T31"/>
  <c r="U31"/>
  <c r="V31"/>
  <c r="W31"/>
  <c r="P32"/>
  <c r="Q32"/>
  <c r="R32"/>
  <c r="S32"/>
  <c r="T32"/>
  <c r="U32"/>
  <c r="V32"/>
  <c r="W32"/>
  <c r="P33"/>
  <c r="Q33"/>
  <c r="R33"/>
  <c r="S33"/>
  <c r="T33"/>
  <c r="U33"/>
  <c r="V33"/>
  <c r="W33"/>
  <c r="P34"/>
  <c r="Q34"/>
  <c r="R34"/>
  <c r="S34"/>
  <c r="T34"/>
  <c r="U34"/>
  <c r="V34"/>
  <c r="W34"/>
  <c r="P35"/>
  <c r="Q35"/>
  <c r="R35"/>
  <c r="S35"/>
  <c r="T35"/>
  <c r="U35"/>
  <c r="V35"/>
  <c r="W35"/>
  <c r="P36"/>
  <c r="Q36"/>
  <c r="R36"/>
  <c r="S36"/>
  <c r="T36"/>
  <c r="U36"/>
  <c r="V36"/>
  <c r="W36"/>
  <c r="P37"/>
  <c r="Q37"/>
  <c r="R37"/>
  <c r="S37"/>
  <c r="T37"/>
  <c r="U37"/>
  <c r="V37"/>
  <c r="W37"/>
  <c r="P38"/>
  <c r="Q38"/>
  <c r="R38"/>
  <c r="S38"/>
  <c r="T38"/>
  <c r="U38"/>
  <c r="V38"/>
  <c r="W38"/>
  <c r="P39"/>
  <c r="Q39"/>
  <c r="R39"/>
  <c r="S39"/>
  <c r="T39"/>
  <c r="U39"/>
  <c r="V39"/>
  <c r="W39"/>
  <c r="P40"/>
  <c r="Q40"/>
  <c r="R40"/>
  <c r="S40"/>
  <c r="T40"/>
  <c r="U40"/>
  <c r="V40"/>
  <c r="W40"/>
  <c r="P41"/>
  <c r="Q41"/>
  <c r="R41"/>
  <c r="S41"/>
  <c r="T41"/>
  <c r="U41"/>
  <c r="V41"/>
  <c r="W41"/>
  <c r="P42"/>
  <c r="Q42"/>
  <c r="R42"/>
  <c r="S42"/>
  <c r="T42"/>
  <c r="U42"/>
  <c r="V42"/>
  <c r="W42"/>
  <c r="P43"/>
  <c r="Q43"/>
  <c r="R43"/>
  <c r="S43"/>
  <c r="T43"/>
  <c r="U43"/>
  <c r="V43"/>
  <c r="W43"/>
  <c r="P44"/>
  <c r="Q44"/>
  <c r="R44"/>
  <c r="S44"/>
  <c r="T44"/>
  <c r="U44"/>
  <c r="V44"/>
  <c r="W44"/>
  <c r="P45"/>
  <c r="Q45"/>
  <c r="R45"/>
  <c r="S45"/>
  <c r="T45"/>
  <c r="U45"/>
  <c r="V45"/>
  <c r="W45"/>
  <c r="P46"/>
  <c r="Q46"/>
  <c r="R46"/>
  <c r="S46"/>
  <c r="T46"/>
  <c r="U46"/>
  <c r="V46"/>
  <c r="W46"/>
  <c r="P47"/>
  <c r="Q47"/>
  <c r="R47"/>
  <c r="S47"/>
  <c r="T47"/>
  <c r="U47"/>
  <c r="V47"/>
  <c r="W47"/>
  <c r="P48"/>
  <c r="Q48"/>
  <c r="R48"/>
  <c r="S48"/>
  <c r="T48"/>
  <c r="U48"/>
  <c r="V48"/>
  <c r="W48"/>
  <c r="P49"/>
  <c r="Q49"/>
  <c r="R49"/>
  <c r="S49"/>
  <c r="T49"/>
  <c r="U49"/>
  <c r="V49"/>
  <c r="W49"/>
  <c r="P50"/>
  <c r="Q50"/>
  <c r="R50"/>
  <c r="S50"/>
  <c r="T50"/>
  <c r="U50"/>
  <c r="V50"/>
  <c r="W50"/>
  <c r="P51"/>
  <c r="Q51"/>
  <c r="R51"/>
  <c r="S51"/>
  <c r="T51"/>
  <c r="U51"/>
  <c r="V51"/>
  <c r="W51"/>
  <c r="P52"/>
  <c r="Q52"/>
  <c r="R52"/>
  <c r="S52"/>
  <c r="T52"/>
  <c r="U52"/>
  <c r="V52"/>
  <c r="W52"/>
  <c r="P53"/>
  <c r="Q53"/>
  <c r="R53"/>
  <c r="S53"/>
  <c r="T53"/>
  <c r="U53"/>
  <c r="V53"/>
  <c r="W53"/>
  <c r="Q2"/>
  <c r="R2"/>
  <c r="S2"/>
  <c r="T2"/>
  <c r="U2"/>
  <c r="V2"/>
  <c r="W2"/>
  <c r="P2"/>
  <c r="B3" i="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20" s="1"/>
  <c r="B19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159" i="1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43" i="2"/>
  <c r="B44" s="1"/>
  <c r="B45" s="1"/>
  <c r="B46" s="1"/>
  <c r="B47" s="1"/>
  <c r="B48" s="1"/>
  <c r="B49" s="1"/>
  <c r="B50" s="1"/>
  <c r="B51" s="1"/>
  <c r="B52" s="1"/>
  <c r="B53" s="1"/>
  <c r="B38"/>
  <c r="B39" s="1"/>
  <c r="B40" s="1"/>
  <c r="B41" s="1"/>
  <c r="B37"/>
  <c r="Y18" i="14" l="1"/>
  <c r="Y50"/>
  <c r="Y34"/>
  <c r="Y46"/>
  <c r="Y42"/>
  <c r="Y30"/>
  <c r="Y26"/>
  <c r="Y22"/>
  <c r="Y14"/>
  <c r="Y10"/>
  <c r="Y6"/>
  <c r="X51" i="15"/>
  <c r="X47"/>
  <c r="X43"/>
  <c r="X39"/>
  <c r="X35"/>
  <c r="X31"/>
  <c r="X27"/>
  <c r="X23"/>
  <c r="X19"/>
  <c r="X15"/>
  <c r="X11"/>
  <c r="X4"/>
  <c r="X2"/>
  <c r="X53"/>
  <c r="X52"/>
  <c r="X50"/>
  <c r="X49"/>
  <c r="X48"/>
  <c r="X46"/>
  <c r="X45"/>
  <c r="X44"/>
  <c r="X42"/>
  <c r="X41"/>
  <c r="X40"/>
  <c r="X38"/>
  <c r="X37"/>
  <c r="X36"/>
  <c r="X34"/>
  <c r="X33"/>
  <c r="X32"/>
  <c r="X30"/>
  <c r="X29"/>
  <c r="X28"/>
  <c r="X26"/>
  <c r="X25"/>
  <c r="X24"/>
  <c r="X22"/>
  <c r="X21"/>
  <c r="X20"/>
  <c r="X18"/>
  <c r="X17"/>
  <c r="X16"/>
  <c r="X14"/>
  <c r="X13"/>
  <c r="X12"/>
  <c r="X10"/>
  <c r="X6"/>
  <c r="X5"/>
  <c r="X3"/>
  <c r="U56"/>
  <c r="V56"/>
  <c r="R56"/>
  <c r="W56"/>
  <c r="S56"/>
  <c r="Q56"/>
  <c r="T56"/>
  <c r="X9"/>
  <c r="X8"/>
  <c r="X7"/>
  <c r="Q57" i="11"/>
  <c r="U57"/>
  <c r="V56" i="9"/>
  <c r="V57" s="1"/>
  <c r="V57" i="10" s="1"/>
  <c r="V56"/>
  <c r="V56" i="11"/>
  <c r="P56" i="15"/>
  <c r="Y38" i="14"/>
  <c r="R56"/>
  <c r="X56"/>
  <c r="T56"/>
  <c r="W56"/>
  <c r="S56"/>
  <c r="Y53"/>
  <c r="Y52"/>
  <c r="Y51"/>
  <c r="Y49"/>
  <c r="Y48"/>
  <c r="Y47"/>
  <c r="Y45"/>
  <c r="Y44"/>
  <c r="Y43"/>
  <c r="Y41"/>
  <c r="Y40"/>
  <c r="Y39"/>
  <c r="Y37"/>
  <c r="Y36"/>
  <c r="Y35"/>
  <c r="Y33"/>
  <c r="Y32"/>
  <c r="Y31"/>
  <c r="Y29"/>
  <c r="Y28"/>
  <c r="Y27"/>
  <c r="Y25"/>
  <c r="Y24"/>
  <c r="Y23"/>
  <c r="Y21"/>
  <c r="Y20"/>
  <c r="Y19"/>
  <c r="Y17"/>
  <c r="Y16"/>
  <c r="Y15"/>
  <c r="Y13"/>
  <c r="Y12"/>
  <c r="Y11"/>
  <c r="Y9"/>
  <c r="Y8"/>
  <c r="Y7"/>
  <c r="Y5"/>
  <c r="Y4"/>
  <c r="U56"/>
  <c r="Y3"/>
  <c r="V56"/>
  <c r="Q56"/>
  <c r="Y2"/>
  <c r="X56" i="15" l="1"/>
  <c r="V57" i="11"/>
  <c r="Y56" i="14"/>
  <c r="V2" i="12"/>
  <c r="V31"/>
  <c r="V30"/>
  <c r="V50"/>
  <c r="R56"/>
  <c r="V22"/>
  <c r="S56"/>
  <c r="V16"/>
  <c r="V20"/>
  <c r="V29"/>
  <c r="V33"/>
  <c r="V25"/>
  <c r="V47"/>
  <c r="V36"/>
  <c r="V28"/>
  <c r="V39"/>
  <c r="V24"/>
  <c r="V27"/>
  <c r="V21"/>
  <c r="V19"/>
  <c r="V46"/>
  <c r="V45"/>
  <c r="U56"/>
  <c r="U57" s="1"/>
  <c r="V26"/>
  <c r="V38"/>
  <c r="V49"/>
  <c r="V18"/>
  <c r="V52"/>
  <c r="P56"/>
  <c r="V9"/>
  <c r="V11"/>
  <c r="V23"/>
  <c r="V17"/>
  <c r="O56"/>
  <c r="Q56"/>
  <c r="T56"/>
  <c r="V7"/>
  <c r="V40"/>
  <c r="V51"/>
  <c r="V48"/>
  <c r="V37"/>
  <c r="V6"/>
  <c r="V3"/>
  <c r="N56"/>
  <c r="V12"/>
  <c r="V10"/>
  <c r="V34"/>
  <c r="V32"/>
  <c r="V44"/>
  <c r="V13"/>
  <c r="V8"/>
  <c r="V14"/>
  <c r="V5"/>
  <c r="V15"/>
  <c r="V42"/>
  <c r="V35"/>
  <c r="V4"/>
  <c r="V43"/>
  <c r="V41"/>
  <c r="V53"/>
  <c r="O57" l="1"/>
  <c r="R57" i="14" s="1"/>
  <c r="Q58" i="15" s="1"/>
  <c r="S57" i="12"/>
  <c r="V57" i="14" s="1"/>
  <c r="U58" i="15" s="1"/>
  <c r="N57" i="12"/>
  <c r="Q57" i="14" s="1"/>
  <c r="P58" i="15" s="1"/>
  <c r="T57" i="12"/>
  <c r="W57" i="14" s="1"/>
  <c r="V58" i="15" s="1"/>
  <c r="X57" i="14"/>
  <c r="W58" i="15" s="1"/>
  <c r="Q57" i="12"/>
  <c r="T57" i="14" s="1"/>
  <c r="S58" i="15" s="1"/>
  <c r="P57" i="12"/>
  <c r="S57" i="14" s="1"/>
  <c r="R58" i="15" s="1"/>
  <c r="R57" i="12"/>
  <c r="U57" i="14" s="1"/>
  <c r="T58" i="15" s="1"/>
  <c r="V56" i="12"/>
  <c r="V57" s="1"/>
  <c r="Y57" i="14" s="1"/>
  <c r="X58" i="15" s="1"/>
  <c r="B3" i="4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</calcChain>
</file>

<file path=xl/sharedStrings.xml><?xml version="1.0" encoding="utf-8"?>
<sst xmlns="http://schemas.openxmlformats.org/spreadsheetml/2006/main" count="3236" uniqueCount="1343">
  <si>
    <t>Monday</t>
  </si>
  <si>
    <t>Level</t>
  </si>
  <si>
    <t>Year</t>
  </si>
  <si>
    <t>No</t>
  </si>
  <si>
    <t>Done</t>
  </si>
  <si>
    <t>Linked to</t>
  </si>
  <si>
    <t>Name of link</t>
  </si>
  <si>
    <t>Notes</t>
  </si>
  <si>
    <t>Week</t>
  </si>
  <si>
    <t>Int</t>
  </si>
  <si>
    <t>Your number is...</t>
  </si>
  <si>
    <t xml:space="preserve">Unpublished </t>
  </si>
  <si>
    <t>Areas and Ratios</t>
  </si>
  <si>
    <t>Crossed Ends</t>
  </si>
  <si>
    <t>Number Pyramids</t>
  </si>
  <si>
    <t>Charlie's Delightful Machine</t>
  </si>
  <si>
    <t>An unusual shape</t>
  </si>
  <si>
    <t xml:space="preserve">Republished </t>
  </si>
  <si>
    <t>Curvy Areas</t>
  </si>
  <si>
    <t>Partly Circles</t>
  </si>
  <si>
    <t>Compare Areas</t>
  </si>
  <si>
    <t>More number pyramids</t>
  </si>
  <si>
    <t>Republished</t>
  </si>
  <si>
    <t>Triangle Numbers</t>
  </si>
  <si>
    <t>Cinema Problem</t>
  </si>
  <si>
    <t>Posion, Antidote, water</t>
  </si>
  <si>
    <t>Prime Magic</t>
  </si>
  <si>
    <t>Folding</t>
  </si>
  <si>
    <t>Fair Shares?</t>
  </si>
  <si>
    <t>Semi-regular Tessellations</t>
  </si>
  <si>
    <t>Power Crazy</t>
  </si>
  <si>
    <t>Handshakes</t>
  </si>
  <si>
    <t>Pair Products</t>
  </si>
  <si>
    <t>Sissa's reward</t>
  </si>
  <si>
    <t>Shapely Pairs</t>
  </si>
  <si>
    <t>First Connect Three</t>
  </si>
  <si>
    <t>Painted Cube</t>
  </si>
  <si>
    <t>Gutter</t>
  </si>
  <si>
    <t>Warmsnug double glazing</t>
  </si>
  <si>
    <t>efficient cutting</t>
  </si>
  <si>
    <t>Chippy's Journey</t>
  </si>
  <si>
    <t>Jun</t>
  </si>
  <si>
    <t>Routes - game</t>
  </si>
  <si>
    <t>An Unhappy End</t>
  </si>
  <si>
    <t>number,indices</t>
  </si>
  <si>
    <t>Arclets</t>
  </si>
  <si>
    <t>algebra</t>
  </si>
  <si>
    <t>Tourism</t>
  </si>
  <si>
    <t>measure</t>
  </si>
  <si>
    <t>Triangles in Circles</t>
  </si>
  <si>
    <t>symmetry</t>
  </si>
  <si>
    <t>Two ladders</t>
  </si>
  <si>
    <t>algebra,trial and improvement</t>
  </si>
  <si>
    <t>Where to land</t>
  </si>
  <si>
    <t>generalising powers</t>
  </si>
  <si>
    <t>Match the matches</t>
  </si>
  <si>
    <t>circle areas</t>
  </si>
  <si>
    <t>Cyclic Quadrilaterals</t>
  </si>
  <si>
    <t>Cops and Robbers</t>
  </si>
  <si>
    <t>money/algebra</t>
  </si>
  <si>
    <t>How many sides?</t>
  </si>
  <si>
    <t>Area</t>
  </si>
  <si>
    <t>Roll these dice</t>
  </si>
  <si>
    <t>Powers</t>
  </si>
  <si>
    <t>Making Sixty</t>
  </si>
  <si>
    <t>2d</t>
  </si>
  <si>
    <t>A Calendar Question</t>
  </si>
  <si>
    <t>Ordering and sequences</t>
  </si>
  <si>
    <t>Mixing Lemonade</t>
  </si>
  <si>
    <t>Geometry</t>
  </si>
  <si>
    <t>Discuss and Choose</t>
  </si>
  <si>
    <t>Tessellating</t>
  </si>
  <si>
    <t>Nicely Similar</t>
  </si>
  <si>
    <t>Which is cheaper?</t>
  </si>
  <si>
    <t>Area cricles</t>
  </si>
  <si>
    <t>Mixing Paints</t>
  </si>
  <si>
    <t>Which is bigger?</t>
  </si>
  <si>
    <t>circumferences</t>
  </si>
  <si>
    <t>100 Percent</t>
  </si>
  <si>
    <t>Rates</t>
  </si>
  <si>
    <t>Fractions in a Box</t>
  </si>
  <si>
    <t>Pythagoras</t>
  </si>
  <si>
    <t>Pick's Theorem</t>
  </si>
  <si>
    <t>Chocolate</t>
  </si>
  <si>
    <t>In editor but not used:</t>
  </si>
  <si>
    <t>Route Product</t>
  </si>
  <si>
    <t>Difference Sudoku</t>
  </si>
  <si>
    <t>N.B Bold = not on mapping docs</t>
  </si>
  <si>
    <t>Reflection clock</t>
  </si>
  <si>
    <t>Junior</t>
  </si>
  <si>
    <t>Divisibility</t>
  </si>
  <si>
    <t>calculations</t>
  </si>
  <si>
    <t>Fractions</t>
  </si>
  <si>
    <t>3D visualising</t>
  </si>
  <si>
    <t>Calendar</t>
  </si>
  <si>
    <t>Ratio</t>
  </si>
  <si>
    <t>Searching for mean(ing)</t>
  </si>
  <si>
    <t>Litov's Mean Value Theorem</t>
  </si>
  <si>
    <t>Matching Fractions Decimals Percentages</t>
  </si>
  <si>
    <t>M, M and M</t>
  </si>
  <si>
    <t>Let's Reflect</t>
  </si>
  <si>
    <t>Which solids can we make?</t>
  </si>
  <si>
    <t>Right Angles</t>
  </si>
  <si>
    <t>Sitting Pretty</t>
  </si>
  <si>
    <t>Subtended Angles</t>
  </si>
  <si>
    <t>Product Sudoku</t>
  </si>
  <si>
    <t>Ben's Game</t>
  </si>
  <si>
    <t>Mindreader</t>
  </si>
  <si>
    <t>Elf Suits</t>
  </si>
  <si>
    <t>Decimal Time</t>
  </si>
  <si>
    <t>Two Clocks</t>
  </si>
  <si>
    <t>Wonky Watches</t>
  </si>
  <si>
    <t>Super Shapes</t>
  </si>
  <si>
    <t>Counting Cards</t>
  </si>
  <si>
    <t>Family Tree</t>
  </si>
  <si>
    <t>Coordinate Patterns</t>
  </si>
  <si>
    <t>Our Numbers</t>
  </si>
  <si>
    <t xml:space="preserve">jun </t>
  </si>
  <si>
    <t>Circles in quadrilaterals</t>
  </si>
  <si>
    <t>The Root of the Problem</t>
  </si>
  <si>
    <t>int</t>
  </si>
  <si>
    <t>Algebra Match</t>
  </si>
  <si>
    <t>Escher Tessellations</t>
  </si>
  <si>
    <t>jun olym</t>
  </si>
  <si>
    <t>B4(i)</t>
  </si>
  <si>
    <t>Summing Consecutive Numbers</t>
  </si>
  <si>
    <t>B4(ii)</t>
  </si>
  <si>
    <t>Consecutive Seven</t>
  </si>
  <si>
    <t>Property Chart</t>
  </si>
  <si>
    <t>Pies</t>
  </si>
  <si>
    <t>Transformation Game</t>
  </si>
  <si>
    <t>B3</t>
  </si>
  <si>
    <t>Angle A</t>
  </si>
  <si>
    <t>A3</t>
  </si>
  <si>
    <t>Convex Polygons</t>
  </si>
  <si>
    <t>Place your orders</t>
  </si>
  <si>
    <t>Taking a Die for a Walk</t>
  </si>
  <si>
    <t>Card Trick 1</t>
  </si>
  <si>
    <t>Attractive Rotations</t>
  </si>
  <si>
    <t>sen</t>
  </si>
  <si>
    <t>Peg Rotations</t>
  </si>
  <si>
    <t>Cola Can</t>
  </si>
  <si>
    <t>A6</t>
  </si>
  <si>
    <t>Clocked</t>
  </si>
  <si>
    <t>Circle-in</t>
  </si>
  <si>
    <t>Beelines</t>
  </si>
  <si>
    <t>A10</t>
  </si>
  <si>
    <t>senior</t>
  </si>
  <si>
    <t>Bull's eye</t>
  </si>
  <si>
    <t>On the Edge</t>
  </si>
  <si>
    <t>Equal Temperament</t>
  </si>
  <si>
    <t>Areas of Parallelograms</t>
  </si>
  <si>
    <t>jun</t>
  </si>
  <si>
    <t>Stringy Quads</t>
  </si>
  <si>
    <t>Watch the Clock</t>
  </si>
  <si>
    <t>Nine-pin Triangles</t>
  </si>
  <si>
    <t>An average average speed</t>
  </si>
  <si>
    <t>A7</t>
  </si>
  <si>
    <t>Speeding Boats</t>
  </si>
  <si>
    <t>Quadrilaterals Game</t>
  </si>
  <si>
    <t>Last One Standing</t>
  </si>
  <si>
    <t>Track Design</t>
  </si>
  <si>
    <t>Mixing More Paints</t>
  </si>
  <si>
    <t>One and Three</t>
  </si>
  <si>
    <t>A4</t>
  </si>
  <si>
    <t>Doughnut Percents</t>
  </si>
  <si>
    <t>Trapezium Four</t>
  </si>
  <si>
    <t>Keep it Simple</t>
  </si>
  <si>
    <t>Factors and Multiples Game</t>
  </si>
  <si>
    <t>Table Patterns Go Wild!</t>
  </si>
  <si>
    <t>Would you rather?</t>
  </si>
  <si>
    <t>A2</t>
  </si>
  <si>
    <t>Special Numbers</t>
  </si>
  <si>
    <t>Augustus' Age</t>
  </si>
  <si>
    <t>All the Digits</t>
  </si>
  <si>
    <t>A1</t>
  </si>
  <si>
    <t>Two Primes make one Square</t>
  </si>
  <si>
    <t>B4</t>
  </si>
  <si>
    <t>What's it worth?</t>
  </si>
  <si>
    <t>Diagonals for Area</t>
  </si>
  <si>
    <t>How Many Times?</t>
  </si>
  <si>
    <t>Jun olym</t>
  </si>
  <si>
    <t>For Richer for Poorer</t>
  </si>
  <si>
    <t>Flashing Lights</t>
  </si>
  <si>
    <t>Semi-Circles</t>
  </si>
  <si>
    <t>Building Blocks</t>
  </si>
  <si>
    <t>Wag Worms</t>
  </si>
  <si>
    <t>Poly-Puzzle</t>
  </si>
  <si>
    <t>A8</t>
  </si>
  <si>
    <t>Inscribed in a Circle</t>
  </si>
  <si>
    <t>Investigating the Dilution Series</t>
  </si>
  <si>
    <t>A9</t>
  </si>
  <si>
    <t>Remainders</t>
  </si>
  <si>
    <t>Pumpkin Pie Problem</t>
  </si>
  <si>
    <t>Coins</t>
  </si>
  <si>
    <t>Code Breaker</t>
  </si>
  <si>
    <t>One or Both</t>
  </si>
  <si>
    <t>A5</t>
  </si>
  <si>
    <t>Sweets in a box</t>
  </si>
  <si>
    <t>The Hair and the Tortoise</t>
  </si>
  <si>
    <t>Transformations on a pegboard</t>
  </si>
  <si>
    <t>Always Perfect</t>
  </si>
  <si>
    <t>Shape Times Shape</t>
  </si>
  <si>
    <t>Fence It</t>
  </si>
  <si>
    <t>Ice Cream</t>
  </si>
  <si>
    <t>A Square deal</t>
  </si>
  <si>
    <t>Fair Shares</t>
  </si>
  <si>
    <t>Rollin Rollin Rollin</t>
  </si>
  <si>
    <t>Look Before You Leap</t>
  </si>
  <si>
    <t>Partially Painted Cube</t>
  </si>
  <si>
    <t>Flagging</t>
  </si>
  <si>
    <t>Power Countdown</t>
  </si>
  <si>
    <t>Light the Lights Again</t>
  </si>
  <si>
    <t>Adding Triangles</t>
  </si>
  <si>
    <t>What's Possible</t>
  </si>
  <si>
    <t>Week No</t>
  </si>
  <si>
    <t>Pent</t>
  </si>
  <si>
    <t>Fibs</t>
  </si>
  <si>
    <t>Series sum</t>
  </si>
  <si>
    <t>Cayley</t>
  </si>
  <si>
    <t>Sweets in a Box</t>
  </si>
  <si>
    <t>14 Divisors</t>
  </si>
  <si>
    <t>Rudolff's Problem</t>
  </si>
  <si>
    <t>Napkin</t>
  </si>
  <si>
    <t>Where to Land</t>
  </si>
  <si>
    <t>Spaces for Exploration</t>
  </si>
  <si>
    <t>Power Mad</t>
  </si>
  <si>
    <t>Growing Rectangles</t>
  </si>
  <si>
    <t>Dozens</t>
  </si>
  <si>
    <t>The Square Hole</t>
  </si>
  <si>
    <t>The Puzzling Sweetshop</t>
  </si>
  <si>
    <t>Diving the Field</t>
  </si>
  <si>
    <t>Impossible Square</t>
  </si>
  <si>
    <t>Searching for Mean(ing)</t>
  </si>
  <si>
    <t>Brush Loads</t>
  </si>
  <si>
    <t>A Question of Scale</t>
  </si>
  <si>
    <t>Winning the Lottery</t>
  </si>
  <si>
    <t>Thousands and Millions</t>
  </si>
  <si>
    <t>Sums of Pairs</t>
  </si>
  <si>
    <t>Tangram</t>
  </si>
  <si>
    <t>Picturing Triangular Numbers</t>
  </si>
  <si>
    <t>Multiplication Squares</t>
  </si>
  <si>
    <t>Money Bags</t>
  </si>
  <si>
    <t>What's that Graph</t>
  </si>
  <si>
    <t>Plus Minus</t>
  </si>
  <si>
    <t>Consecutive Negative Numbers</t>
  </si>
  <si>
    <t>Circle-In</t>
  </si>
  <si>
    <t>Traingles and Petals</t>
  </si>
  <si>
    <t>Walking around a Cube</t>
  </si>
  <si>
    <t>Diminishing Returns</t>
  </si>
  <si>
    <t>All Variables Sudoku</t>
  </si>
  <si>
    <t>Diamond Collector</t>
  </si>
  <si>
    <t>Isoceles</t>
  </si>
  <si>
    <t>Ladder and Cube</t>
  </si>
  <si>
    <t>Fit for Photocopying</t>
  </si>
  <si>
    <t>Harmonic Triangle</t>
  </si>
  <si>
    <t>LCM Sudoku</t>
  </si>
  <si>
    <t>Some of the parts</t>
  </si>
  <si>
    <t>Nice and Nasty</t>
  </si>
  <si>
    <t>Qqq…cubed</t>
  </si>
  <si>
    <t>Efficient Cutting</t>
  </si>
  <si>
    <t>Millennium Man</t>
  </si>
  <si>
    <t>The Pi are Square</t>
  </si>
  <si>
    <t>Smith and Jones</t>
  </si>
  <si>
    <t>Time of Birth</t>
  </si>
  <si>
    <t>Challenge</t>
  </si>
  <si>
    <t>Square Pegs</t>
  </si>
  <si>
    <t>Buckets of Thinking</t>
  </si>
  <si>
    <t>Hand Swap</t>
  </si>
  <si>
    <t>Reflecting Lines</t>
  </si>
  <si>
    <t>Picturing Triangle Numbers</t>
  </si>
  <si>
    <t>Buses</t>
  </si>
  <si>
    <t>Eight Ratios</t>
  </si>
  <si>
    <t>Egyptian Fractions</t>
  </si>
  <si>
    <t>Which is Bigger</t>
  </si>
  <si>
    <t>Take the Right Angle</t>
  </si>
  <si>
    <t>Symmetricality</t>
  </si>
  <si>
    <t>On Time</t>
  </si>
  <si>
    <t>Partially Painted Cubes</t>
  </si>
  <si>
    <t>Strange Numbers</t>
  </si>
  <si>
    <t>Dating Made Easier</t>
  </si>
  <si>
    <t>Magic W</t>
  </si>
  <si>
    <t>Numerically Equal</t>
  </si>
  <si>
    <t>Your Number Is...</t>
  </si>
  <si>
    <t>Maths Filler</t>
  </si>
  <si>
    <t>The Greedy Algorithm</t>
  </si>
  <si>
    <t>At a glance</t>
  </si>
  <si>
    <t>Steady Free Fall</t>
  </si>
  <si>
    <t>Make 37</t>
  </si>
  <si>
    <t>A First Product Sudoku</t>
  </si>
  <si>
    <t>Circle Packing</t>
  </si>
  <si>
    <t>Sissa's Reward</t>
  </si>
  <si>
    <t>Rollin' Rollin' Rollin'</t>
  </si>
  <si>
    <t>Hex</t>
  </si>
  <si>
    <t>Getting an Angle</t>
  </si>
  <si>
    <t>Intersection Sums Sudoku</t>
  </si>
  <si>
    <t>Do Unto Caesar</t>
  </si>
  <si>
    <t>ID</t>
  </si>
  <si>
    <t>How much can we spend</t>
  </si>
  <si>
    <t>Compare areas</t>
  </si>
  <si>
    <t>Linked To</t>
  </si>
  <si>
    <t>Link Name</t>
  </si>
  <si>
    <t>Grey Kangaroo</t>
  </si>
  <si>
    <t>Instant Insanity</t>
  </si>
  <si>
    <t>Music to my eyes</t>
  </si>
  <si>
    <t>Mind Reader</t>
  </si>
  <si>
    <t>Speedy Sidney</t>
  </si>
  <si>
    <t>Pink Kangaroo</t>
  </si>
  <si>
    <t>Sweeping Hands</t>
  </si>
  <si>
    <t>A Puzzling Cube</t>
  </si>
  <si>
    <t>Floored</t>
  </si>
  <si>
    <t>Brailler</t>
  </si>
  <si>
    <t>Top Coach</t>
  </si>
  <si>
    <t>Slippy Numbers</t>
  </si>
  <si>
    <t>Writ Large</t>
  </si>
  <si>
    <t>Street Sequences</t>
  </si>
  <si>
    <t>Powerful Factorial</t>
  </si>
  <si>
    <t>Take Ten</t>
  </si>
  <si>
    <t>Coins on a plate</t>
  </si>
  <si>
    <t>Which solids can we make</t>
  </si>
  <si>
    <t>Paper Folding - models of the Platonic Solids</t>
  </si>
  <si>
    <t>Konigsberg</t>
  </si>
  <si>
    <t>IMC</t>
  </si>
  <si>
    <t>Put out the flags</t>
  </si>
  <si>
    <t>Not so little X</t>
  </si>
  <si>
    <t>Pair Problems</t>
  </si>
  <si>
    <t>Consecutive Numbers</t>
  </si>
  <si>
    <t>Pizza Portions</t>
  </si>
  <si>
    <t>Stars</t>
  </si>
  <si>
    <t>Train Timetable</t>
  </si>
  <si>
    <t>Repetitiously</t>
  </si>
  <si>
    <t>Read this Page</t>
  </si>
  <si>
    <t>Happy Numbers</t>
  </si>
  <si>
    <t>Towers</t>
  </si>
  <si>
    <t>Euromaths</t>
  </si>
  <si>
    <t>Cutting a Cube</t>
  </si>
  <si>
    <t>Fac-finding</t>
  </si>
  <si>
    <t>A Shade Crossed</t>
  </si>
  <si>
    <t>Colour islands sudoku</t>
  </si>
  <si>
    <t>Addition Equation Sudoku</t>
  </si>
  <si>
    <t>Sticky Numbers</t>
  </si>
  <si>
    <t>First Forward into Logo 7</t>
  </si>
  <si>
    <t>Seven Squares</t>
  </si>
  <si>
    <t>Bigger or Smaller</t>
  </si>
  <si>
    <t>Thirty Six Exactly</t>
  </si>
  <si>
    <t>Joh's Train is on time</t>
  </si>
  <si>
    <t>Countdown Fractions</t>
  </si>
  <si>
    <t xml:space="preserve">Floored </t>
  </si>
  <si>
    <t>Buying a balloon</t>
  </si>
  <si>
    <t>Two primes make one square</t>
  </si>
  <si>
    <t>Linked Name</t>
  </si>
  <si>
    <t>No Right Angle Here</t>
  </si>
  <si>
    <t>Matchless</t>
  </si>
  <si>
    <t>Quadarc</t>
  </si>
  <si>
    <t>Approximating Pi</t>
  </si>
  <si>
    <t>Temperature</t>
  </si>
  <si>
    <t>Power Mad!</t>
  </si>
  <si>
    <t>Conway's Chequerboard Army</t>
  </si>
  <si>
    <t>Peaches Today, Peaches Tomorrow…</t>
  </si>
  <si>
    <t>Trice</t>
  </si>
  <si>
    <t>B2</t>
  </si>
  <si>
    <t>Tree Tops</t>
  </si>
  <si>
    <t>Can you explain why?</t>
  </si>
  <si>
    <t>Four on the Road</t>
  </si>
  <si>
    <t>Tilted Squares</t>
  </si>
  <si>
    <t>Team Challenge - Group Round</t>
  </si>
  <si>
    <t>Painting Cubes</t>
  </si>
  <si>
    <t>An Average Average Speed</t>
  </si>
  <si>
    <t>Remainder</t>
  </si>
  <si>
    <t>Reflecting Squarely</t>
  </si>
  <si>
    <t>Ewa's Eggs</t>
  </si>
  <si>
    <t>Your Number Was...</t>
  </si>
  <si>
    <t>Team Challenge - Group Circles</t>
  </si>
  <si>
    <t>Children at Large</t>
  </si>
  <si>
    <t>GOT IT</t>
  </si>
  <si>
    <t>Times Right</t>
  </si>
  <si>
    <t>How Old are the Children</t>
  </si>
  <si>
    <t>Sums of Squares</t>
  </si>
  <si>
    <t>Factors and Multiples Games</t>
  </si>
  <si>
    <t>A Square Deal</t>
  </si>
  <si>
    <t>Orange Drink</t>
  </si>
  <si>
    <t>…on the wall</t>
  </si>
  <si>
    <t xml:space="preserve">Litov's Mean Value Theorem </t>
  </si>
  <si>
    <t>14/1/2013</t>
  </si>
  <si>
    <t>1 Step 2 Step</t>
  </si>
  <si>
    <t>Odds, Evens and More Evens</t>
  </si>
  <si>
    <t>Make 100</t>
  </si>
  <si>
    <t>21/1/2013</t>
  </si>
  <si>
    <t>Sen</t>
  </si>
  <si>
    <t>28/1/2013</t>
  </si>
  <si>
    <t>A Little Light Thinking</t>
  </si>
  <si>
    <t>Same Number!</t>
  </si>
  <si>
    <t>Jun Olym</t>
  </si>
  <si>
    <t>18/2/2013</t>
  </si>
  <si>
    <t>25/2/2013</t>
  </si>
  <si>
    <t>Odds and Evens</t>
  </si>
  <si>
    <t>For Richer and Poorer</t>
  </si>
  <si>
    <t>18/3/2013</t>
  </si>
  <si>
    <t>Parabolic Patterns</t>
  </si>
  <si>
    <t>25/3/2013</t>
  </si>
  <si>
    <t>Minus One Two Three</t>
  </si>
  <si>
    <t>15/4/2013</t>
  </si>
  <si>
    <t>22/4/2013</t>
  </si>
  <si>
    <t>29/4/2013</t>
  </si>
  <si>
    <t>13/5/2013</t>
  </si>
  <si>
    <t>20/5/2013</t>
  </si>
  <si>
    <t>27/5/2013</t>
  </si>
  <si>
    <t>17/6/2013</t>
  </si>
  <si>
    <t>24/6/2013</t>
  </si>
  <si>
    <t>15/7/2013</t>
  </si>
  <si>
    <t>22/7/2013</t>
  </si>
  <si>
    <t>The Legacy</t>
  </si>
  <si>
    <t>29/7/2013</t>
  </si>
  <si>
    <t>Taking a die for a walk</t>
  </si>
  <si>
    <t>19/8/2013</t>
  </si>
  <si>
    <t>26/8/2013</t>
  </si>
  <si>
    <t>Peg Rotation</t>
  </si>
  <si>
    <t>16/9/2013</t>
  </si>
  <si>
    <t>23/9/2013</t>
  </si>
  <si>
    <t>30/9/2013</t>
  </si>
  <si>
    <t>14/10/2013</t>
  </si>
  <si>
    <t>21/10/2013</t>
  </si>
  <si>
    <t>Advent Sudoku</t>
  </si>
  <si>
    <t>28/10/2013</t>
  </si>
  <si>
    <t>18/11/2013</t>
  </si>
  <si>
    <t>Would You Rather?</t>
  </si>
  <si>
    <t>25/11/2013</t>
  </si>
  <si>
    <t>Two Primes Make One Square</t>
  </si>
  <si>
    <t>16/12/2013</t>
  </si>
  <si>
    <t>What's it Worth?</t>
  </si>
  <si>
    <t>23/12/2013</t>
  </si>
  <si>
    <t>30/12/2013</t>
  </si>
  <si>
    <t>Differences</t>
  </si>
  <si>
    <t>Terminology</t>
  </si>
  <si>
    <t>Mirror, Mirror…</t>
  </si>
  <si>
    <t>13/1/2014</t>
  </si>
  <si>
    <t>20/1/2014</t>
  </si>
  <si>
    <t>27/1/2014</t>
  </si>
  <si>
    <t>17/2/2014</t>
  </si>
  <si>
    <t>24/2/2014</t>
  </si>
  <si>
    <t>17/3/2014</t>
  </si>
  <si>
    <t>24/3/2014</t>
  </si>
  <si>
    <t>31/3/2014</t>
  </si>
  <si>
    <t>Chances Are</t>
  </si>
  <si>
    <t>14/4/2014</t>
  </si>
  <si>
    <t>21/4/2014</t>
  </si>
  <si>
    <t>28/4/2014</t>
  </si>
  <si>
    <t>(logic question)</t>
  </si>
  <si>
    <t>19/5/2014</t>
  </si>
  <si>
    <t>(not tagged)</t>
  </si>
  <si>
    <t>26/5/2014</t>
  </si>
  <si>
    <t>Farey Sequences</t>
  </si>
  <si>
    <t>16/6/2014</t>
  </si>
  <si>
    <t>23/6/2014</t>
  </si>
  <si>
    <t>30/6/2014</t>
  </si>
  <si>
    <t>14/7/2014</t>
  </si>
  <si>
    <t>21/7/2014</t>
  </si>
  <si>
    <t>28/7/2014</t>
  </si>
  <si>
    <t>18/8/2014</t>
  </si>
  <si>
    <t>25/8/2014</t>
  </si>
  <si>
    <t>--</t>
  </si>
  <si>
    <t>15/9/2014</t>
  </si>
  <si>
    <t>22/9/2014</t>
  </si>
  <si>
    <t>29/9/2014</t>
  </si>
  <si>
    <t>19/1/2015</t>
  </si>
  <si>
    <t>13/10/2014</t>
  </si>
  <si>
    <t>20/10/2014</t>
  </si>
  <si>
    <t>26/1/2015</t>
  </si>
  <si>
    <t>27/10/2014</t>
  </si>
  <si>
    <t>Square Areas</t>
  </si>
  <si>
    <t>17/11/2014</t>
  </si>
  <si>
    <t>16/2/2015</t>
  </si>
  <si>
    <t>24/11/2014</t>
  </si>
  <si>
    <t>23/2/2015</t>
  </si>
  <si>
    <t>15/12/2014</t>
  </si>
  <si>
    <t>22/12/2014</t>
  </si>
  <si>
    <t>29/12/2014</t>
  </si>
  <si>
    <t>16/3/2015</t>
  </si>
  <si>
    <t>23/3/2015</t>
  </si>
  <si>
    <t>30/3/2015</t>
  </si>
  <si>
    <t>13/4/2015</t>
  </si>
  <si>
    <t>20/4/2015</t>
  </si>
  <si>
    <t>27/4/2015</t>
  </si>
  <si>
    <t>5 on the Clock</t>
  </si>
  <si>
    <t>18/5/2015</t>
  </si>
  <si>
    <t>25/5/2015</t>
  </si>
  <si>
    <t>15/6/2015</t>
  </si>
  <si>
    <t>22/6/2015</t>
  </si>
  <si>
    <t>29/6/2015</t>
  </si>
  <si>
    <t>Jun/Int</t>
  </si>
  <si>
    <t>12 / 12</t>
  </si>
  <si>
    <t>13/7/2015</t>
  </si>
  <si>
    <t>Kissing Triangles</t>
  </si>
  <si>
    <t>20/7/2015</t>
  </si>
  <si>
    <t>27/7/2015</t>
  </si>
  <si>
    <t>17/8/2015</t>
  </si>
  <si>
    <t>24/8/2015</t>
  </si>
  <si>
    <t>31/8/2015</t>
  </si>
  <si>
    <t>14/9/2015</t>
  </si>
  <si>
    <t>21/9/2015</t>
  </si>
  <si>
    <t>Can they be equal?</t>
  </si>
  <si>
    <t>Paper</t>
  </si>
  <si>
    <t>28/9/2015</t>
  </si>
  <si>
    <t>19/10/2015</t>
  </si>
  <si>
    <t>Small Change</t>
  </si>
  <si>
    <t>26/10/2015</t>
  </si>
  <si>
    <t>Question</t>
  </si>
  <si>
    <t>How good?</t>
  </si>
  <si>
    <t>Comments</t>
  </si>
  <si>
    <t>Check</t>
  </si>
  <si>
    <t>Use?</t>
  </si>
  <si>
    <t>ok</t>
  </si>
  <si>
    <t>good</t>
  </si>
  <si>
    <t>16/11/2015</t>
  </si>
  <si>
    <t>23/11/2015</t>
  </si>
  <si>
    <t>30/11/2015</t>
  </si>
  <si>
    <t>Int</t>
  </si>
  <si>
    <t>14/12/2015</t>
  </si>
  <si>
    <t>Three Squares</t>
  </si>
  <si>
    <t>21/12/2015</t>
  </si>
  <si>
    <t>yes</t>
  </si>
  <si>
    <t>28/12/2015</t>
  </si>
  <si>
    <t>Intermediate</t>
  </si>
  <si>
    <t>Why 8?</t>
  </si>
  <si>
    <t>Draw a diagram which shows ... (To avoid the five possibilities)</t>
  </si>
  <si>
    <t>I think this is nice logic question (but maybe not related to anything).</t>
  </si>
  <si>
    <t>ok for logic but personally I don't really find it interesting</t>
  </si>
  <si>
    <t>i think this is a bit boring</t>
  </si>
  <si>
    <t>bit boring, just algebra</t>
  </si>
  <si>
    <t>ok&lt;x&lt;good</t>
  </si>
  <si>
    <t>oh my goodness, do they expect you to calculate each expression?!</t>
  </si>
  <si>
    <t>The Money Maze</t>
  </si>
  <si>
    <t>potentially quite tricky, you need to calculate A LOT of terms before seeing a pattern and i can't see another way to do it</t>
  </si>
  <si>
    <t>Senior</t>
  </si>
  <si>
    <t>interesting but maybe too hard (?)</t>
  </si>
  <si>
    <t>Number Daisy</t>
  </si>
  <si>
    <t>logic question again (though solution strategy is always the same)</t>
  </si>
  <si>
    <t>classic / good</t>
  </si>
  <si>
    <t>nice method given but not that interesting if they don't use same method</t>
  </si>
  <si>
    <t>Warmsnug Double Glazing</t>
  </si>
  <si>
    <t>Hard to turn this into a non-MCQ</t>
  </si>
  <si>
    <t>Walk and Ride</t>
  </si>
  <si>
    <t>ok, poss quite easy?</t>
  </si>
  <si>
    <t>interesting</t>
  </si>
  <si>
    <t>ok, personally I'm not a fan :P</t>
  </si>
  <si>
    <t>fun</t>
  </si>
  <si>
    <t>really simple if you spot the solution</t>
  </si>
  <si>
    <t>but really annyoying</t>
  </si>
  <si>
    <t>Number Tracks\</t>
  </si>
  <si>
    <t>We can take any Junior or Intermediate Question from 2009 which isn't question Int 5.</t>
  </si>
  <si>
    <t>you just have to add up numbers</t>
  </si>
  <si>
    <t>S12</t>
  </si>
  <si>
    <t>maybe take the question which is stated in the solution of the problem</t>
  </si>
  <si>
    <t>has the question in the solution been used already...? I don't think so. just discovered that the question was reused in 2013, so we can't use the question</t>
  </si>
  <si>
    <t>no</t>
  </si>
  <si>
    <t>ok, poss a bit easy/boring</t>
  </si>
  <si>
    <t>geometry again</t>
  </si>
  <si>
    <t>similar to Jun 06 Q. 6</t>
  </si>
  <si>
    <t>either this or jun 06 q6, not both</t>
  </si>
  <si>
    <t>poss</t>
  </si>
  <si>
    <t>geometry question</t>
  </si>
  <si>
    <t>this would give us at least one probability question</t>
  </si>
  <si>
    <t>classic problem</t>
  </si>
  <si>
    <t>okish</t>
  </si>
  <si>
    <t>We can take any Junior or Intermediate Question from 2008.</t>
  </si>
  <si>
    <t>nice but involves multiple choice</t>
  </si>
  <si>
    <t>good, maybe rewrite the question: "Decide which of these diagrams ...", this also wouldn't give away part of the answer</t>
  </si>
  <si>
    <t>yes, combine with q12 int 08</t>
  </si>
  <si>
    <t>yes, bottom half of 2015</t>
  </si>
  <si>
    <t>ok but messy</t>
  </si>
  <si>
    <t>confusing but good</t>
  </si>
  <si>
    <t>yes, needs to be made clearer</t>
  </si>
  <si>
    <t>maybe combine with q12 junior 2008?</t>
  </si>
  <si>
    <t>good, if you combine the questions</t>
  </si>
  <si>
    <t>combine with q12 junior 2008</t>
  </si>
  <si>
    <t>rather not, only ok if you see the simplification</t>
  </si>
  <si>
    <t>bottom half of 2015, ignore this question if we have enough geometry questions</t>
  </si>
  <si>
    <t>yes, but ignore it if we have too many geometry questions</t>
  </si>
  <si>
    <t>only if we desperately need one more question</t>
  </si>
  <si>
    <t>We can take any Junior (but not Intermediate) Question from 2007.</t>
  </si>
  <si>
    <t>it would be a non-geometry question</t>
  </si>
  <si>
    <t>needs to be about 9th november :P</t>
  </si>
  <si>
    <t xml:space="preserve">good </t>
  </si>
  <si>
    <t>yes but be careful where to put this question</t>
  </si>
  <si>
    <t>have to spot the trick to make it interesting</t>
  </si>
  <si>
    <t>We can take any Junior (but not Intermediate) Question from 2006.</t>
  </si>
  <si>
    <t>maybe too easy</t>
  </si>
  <si>
    <t>similar to Jun 09 Q. 20</t>
  </si>
  <si>
    <t>either this or jun 09 q20, not both</t>
  </si>
  <si>
    <t>poss quite easy?</t>
  </si>
  <si>
    <t>a different type of question</t>
  </si>
  <si>
    <t>maybe ask the more general version of the question mentioned in the solutions</t>
  </si>
  <si>
    <t>maybe put both qs as one, as in a scaffolded problem?</t>
  </si>
  <si>
    <t>reformulate it to make it a non-MCQ question</t>
  </si>
  <si>
    <t>ok if do &lt;-</t>
  </si>
  <si>
    <t>Week Number</t>
  </si>
  <si>
    <t>Number</t>
  </si>
  <si>
    <t>JMC</t>
  </si>
  <si>
    <t>Linked Problem Name</t>
  </si>
  <si>
    <t>How much can we spend?</t>
  </si>
  <si>
    <t>Problem ID</t>
  </si>
  <si>
    <t>Linked Problem ID</t>
  </si>
  <si>
    <t>Wipeout</t>
  </si>
  <si>
    <t>Counting Cogs</t>
  </si>
  <si>
    <t>Cuboids</t>
  </si>
  <si>
    <t>Put Out the Flags</t>
  </si>
  <si>
    <t>SMC</t>
  </si>
  <si>
    <t>American Billions</t>
  </si>
  <si>
    <t>Big and Small Numbers in the Living World</t>
  </si>
  <si>
    <t>Speed-time Problems at the Olympics</t>
  </si>
  <si>
    <t>What's it Worth</t>
  </si>
  <si>
    <t>Changing Areas, Changing Volumes</t>
  </si>
  <si>
    <t>Attractive Tablecloths</t>
  </si>
  <si>
    <t>Sieve of Erasthones</t>
  </si>
  <si>
    <t>Sending a Parcel</t>
  </si>
  <si>
    <t>Title</t>
  </si>
  <si>
    <t>Sevens</t>
  </si>
  <si>
    <t>Self-Power Squares</t>
  </si>
  <si>
    <t>Four Cubes</t>
  </si>
  <si>
    <t>Test Scores</t>
  </si>
  <si>
    <t>Grandma's Cake</t>
  </si>
  <si>
    <t>Hexagon Line</t>
  </si>
  <si>
    <t>Birthday Tables</t>
  </si>
  <si>
    <t>Middle Digit Mean</t>
  </si>
  <si>
    <t>Divisible by its Digit Sum</t>
  </si>
  <si>
    <t>Filling Morecambe Bay</t>
  </si>
  <si>
    <t>Dean's Mountain</t>
  </si>
  <si>
    <t>Peter Piper</t>
  </si>
  <si>
    <t>JMO</t>
  </si>
  <si>
    <t>B1(ed)</t>
  </si>
  <si>
    <t>Rhombicubocts</t>
  </si>
  <si>
    <t>Shady Symmetry</t>
  </si>
  <si>
    <t>What Numbers Can We Make?</t>
  </si>
  <si>
    <t>Blue and White</t>
  </si>
  <si>
    <t>"Working mathematically type tag"</t>
  </si>
  <si>
    <t>Colourful Cube</t>
  </si>
  <si>
    <t>A7(ed)</t>
  </si>
  <si>
    <t>B1</t>
  </si>
  <si>
    <t>Your Number Is</t>
  </si>
  <si>
    <t>Simon's age</t>
  </si>
  <si>
    <t>Factors and Multiples Puzzle</t>
  </si>
  <si>
    <t>Not in mapping document - could use Special Numbers if something in MD is wanted</t>
  </si>
  <si>
    <t>Not in mapping document - percentages question</t>
  </si>
  <si>
    <t>Geometry - Linked problem should be something about radii being equal</t>
  </si>
  <si>
    <t>Not in MD - could use Speeding Boats if MD problem is wanted</t>
  </si>
  <si>
    <t>Regular Hexagon Loops would be better, when published</t>
  </si>
  <si>
    <t>Always a Multiple</t>
  </si>
  <si>
    <t>B3a</t>
  </si>
  <si>
    <t>Traffic Jam</t>
  </si>
  <si>
    <t>Missing Multipliers</t>
  </si>
  <si>
    <t>Nutrition and cycling</t>
  </si>
  <si>
    <t>Of all the areas</t>
  </si>
  <si>
    <t>Mathland Election</t>
  </si>
  <si>
    <t>Printer Ink</t>
  </si>
  <si>
    <t>Tommy's Tankard</t>
  </si>
  <si>
    <t>Multiplication Table Puzzle</t>
  </si>
  <si>
    <t>Suit Sequence</t>
  </si>
  <si>
    <t>Talulah's Tulips</t>
  </si>
  <si>
    <t>A Chance to Win?</t>
  </si>
  <si>
    <t>A Classy Ratio</t>
  </si>
  <si>
    <t>Adding to 400</t>
  </si>
  <si>
    <t>Knockdown</t>
  </si>
  <si>
    <t>Chequered cuboid</t>
  </si>
  <si>
    <t>Breakfast time</t>
  </si>
  <si>
    <t>Second Half Score</t>
  </si>
  <si>
    <t>Adding Angles</t>
  </si>
  <si>
    <t>Very Long Line</t>
  </si>
  <si>
    <t>Ladybird Football Team</t>
  </si>
  <si>
    <t>Half and Half</t>
  </si>
  <si>
    <t>Squares in a Square</t>
  </si>
  <si>
    <t>Shaded Square</t>
  </si>
  <si>
    <t>Hillwalking</t>
  </si>
  <si>
    <t>Equilateral Pair</t>
  </si>
  <si>
    <t>Doubly Powerful</t>
  </si>
  <si>
    <t>How many rectangles?</t>
  </si>
  <si>
    <t>Square Percentage</t>
  </si>
  <si>
    <t>Line of Squares</t>
  </si>
  <si>
    <t>Washing-Up</t>
  </si>
  <si>
    <t>Six Circles</t>
  </si>
  <si>
    <t>Threes and Fours</t>
  </si>
  <si>
    <t>Isometric Rhombi</t>
  </si>
  <si>
    <t>Paul's Children</t>
  </si>
  <si>
    <t>Stamp Collecting</t>
  </si>
  <si>
    <t>Travelling by Train</t>
  </si>
  <si>
    <t>Cubes on a Cube</t>
  </si>
  <si>
    <t>End of a Prime</t>
  </si>
  <si>
    <t>Crossover</t>
  </si>
  <si>
    <t>Doubly Symmetric</t>
  </si>
  <si>
    <t>Shaded End</t>
  </si>
  <si>
    <t>50, 50, 50 and 50</t>
  </si>
  <si>
    <t>Domino hexagon</t>
  </si>
  <si>
    <t>Thinking mathematically style</t>
  </si>
  <si>
    <t>Shape Sums</t>
  </si>
  <si>
    <t>Triangle in a Corner</t>
  </si>
  <si>
    <t>Trolley Park</t>
  </si>
  <si>
    <t>Four Parts</t>
  </si>
  <si>
    <t>Internal - External</t>
  </si>
  <si>
    <t>Semicircular Design</t>
  </si>
  <si>
    <t>Other side</t>
  </si>
  <si>
    <t>Luis' Seven</t>
  </si>
  <si>
    <t>Last-but-one</t>
  </si>
  <si>
    <t>Star in a Hexagon</t>
  </si>
  <si>
    <t>Peter's Primes</t>
  </si>
  <si>
    <t>Spider Solitare</t>
  </si>
  <si>
    <t>Triangular Algebra</t>
  </si>
  <si>
    <t>Which Solids Can We Make?</t>
  </si>
  <si>
    <t>Going Round in Circles</t>
  </si>
  <si>
    <t>About Average</t>
  </si>
  <si>
    <t>Stacking Shapes</t>
  </si>
  <si>
    <t>Primes 6 Apart</t>
  </si>
  <si>
    <t>Itchy's Fleas</t>
  </si>
  <si>
    <t>Smallest Abundant Number</t>
  </si>
  <si>
    <t>Equal Means</t>
  </si>
  <si>
    <t>Bookshop</t>
  </si>
  <si>
    <t>Ones, Twos and Threes</t>
  </si>
  <si>
    <t>Triathlon and Fitness</t>
  </si>
  <si>
    <t>Athletics Club</t>
  </si>
  <si>
    <t>Squeezed In</t>
  </si>
  <si>
    <t>Oldest and Youngest</t>
  </si>
  <si>
    <t>Square Total</t>
  </si>
  <si>
    <t>Prize Pony</t>
  </si>
  <si>
    <t>Unequal Average</t>
  </si>
  <si>
    <t>Strawberries and Peas</t>
  </si>
  <si>
    <t>Can They Be Equal?</t>
  </si>
  <si>
    <t>Angle Please</t>
  </si>
  <si>
    <t>What's on the back?</t>
  </si>
  <si>
    <t>Corner Cut</t>
  </si>
  <si>
    <t>Perimeter Challenge</t>
  </si>
  <si>
    <t>Travelator</t>
  </si>
  <si>
    <t>Percentages</t>
  </si>
  <si>
    <t>Same Face</t>
  </si>
  <si>
    <t>Triangles to Tetrahedra</t>
  </si>
  <si>
    <t>Think of Two Numbers</t>
  </si>
  <si>
    <t>Cube Pile</t>
  </si>
  <si>
    <t>Changing Areas, Changing Perimeters</t>
  </si>
  <si>
    <t>Leaning Over</t>
  </si>
  <si>
    <t>Triangle Midpoints</t>
  </si>
  <si>
    <t>Common Remainder</t>
  </si>
  <si>
    <t>Expenses</t>
  </si>
  <si>
    <t>Tet-trouble</t>
  </si>
  <si>
    <t>Two Isosceles</t>
  </si>
  <si>
    <t>Standing on the Table</t>
  </si>
  <si>
    <t>Sharing Sweets</t>
  </si>
  <si>
    <t>Two Ladders</t>
  </si>
  <si>
    <t>Inscribed Semicircle</t>
  </si>
  <si>
    <t>Arithmagons</t>
  </si>
  <si>
    <t>A Change in Code</t>
  </si>
  <si>
    <t>Nine Colours</t>
  </si>
  <si>
    <t>Twisting and Turning</t>
  </si>
  <si>
    <t>Shared Vertex</t>
  </si>
  <si>
    <t>Tennis Training</t>
  </si>
  <si>
    <t>Helen's Family</t>
  </si>
  <si>
    <t>The Grand Old Duke of York</t>
  </si>
  <si>
    <t>How many Swimmers?</t>
  </si>
  <si>
    <t>Long List</t>
  </si>
  <si>
    <t>Soma Surface</t>
  </si>
  <si>
    <t>Geometric Quadrilateral</t>
  </si>
  <si>
    <t>Percentage of a Quarter</t>
  </si>
  <si>
    <t>Doubly Consecutive Sums</t>
  </si>
  <si>
    <t>Christmas Cut-out</t>
  </si>
  <si>
    <t>Thinking Mathematically</t>
  </si>
  <si>
    <t>Str</t>
  </si>
  <si>
    <t>ENS</t>
  </si>
  <si>
    <t>Sys</t>
  </si>
  <si>
    <t>RJCP</t>
  </si>
  <si>
    <t>PQMC</t>
  </si>
  <si>
    <t>Mod</t>
  </si>
  <si>
    <t>Rep</t>
  </si>
  <si>
    <t>Vis</t>
  </si>
  <si>
    <t>Errors</t>
  </si>
  <si>
    <t>Name</t>
  </si>
  <si>
    <t>Grandpa's Rock Cakes</t>
  </si>
  <si>
    <t>To Run or not to Run?</t>
  </si>
  <si>
    <t>Starting Fibonacci</t>
  </si>
  <si>
    <t>Integer and Integer</t>
  </si>
  <si>
    <t>Big Fibonacci</t>
  </si>
  <si>
    <t>Triangle of Squares</t>
  </si>
  <si>
    <t>Sharks are Symmetric</t>
  </si>
  <si>
    <t>In One… And the Other</t>
  </si>
  <si>
    <t>Two Girls</t>
  </si>
  <si>
    <t>Collatz 13</t>
  </si>
  <si>
    <t>Monkey Puzzle</t>
  </si>
  <si>
    <t>Quadratic Rotation</t>
  </si>
  <si>
    <t>Dodecagon Angle</t>
  </si>
  <si>
    <t>Integral Polygons</t>
  </si>
  <si>
    <t>Gender Balance</t>
  </si>
  <si>
    <t>Hexagon Cut Out</t>
  </si>
  <si>
    <t>Nonagon Angle</t>
  </si>
  <si>
    <t>Primes and Six</t>
  </si>
  <si>
    <t>Subtracting to 2008</t>
  </si>
  <si>
    <t>Adjacent Additions</t>
  </si>
  <si>
    <t>Factor Sum</t>
  </si>
  <si>
    <t>Four Leaf Clover</t>
  </si>
  <si>
    <t>Tricky Customer</t>
  </si>
  <si>
    <t>Product and Sum</t>
  </si>
  <si>
    <t>Mini-Sodoku</t>
  </si>
  <si>
    <t>3-sided</t>
  </si>
  <si>
    <t>Granny's age</t>
  </si>
  <si>
    <t>Digital Book</t>
  </si>
  <si>
    <t>Gaudi's Design</t>
  </si>
  <si>
    <t>Digital Counter</t>
  </si>
  <si>
    <t>Staircase Sum</t>
  </si>
  <si>
    <t>Cut Up Square</t>
  </si>
  <si>
    <t>Building Up</t>
  </si>
  <si>
    <t>Four Square</t>
  </si>
  <si>
    <t>Take a Leaf</t>
  </si>
  <si>
    <t>Age Old Lies</t>
  </si>
  <si>
    <t>In the Hundreds</t>
  </si>
  <si>
    <t>Five to</t>
  </si>
  <si>
    <t>Divide and Conquer</t>
  </si>
  <si>
    <t>Spread Out</t>
  </si>
  <si>
    <t>Phone Call</t>
  </si>
  <si>
    <t>Emptied Cube</t>
  </si>
  <si>
    <t>Gridlines</t>
  </si>
  <si>
    <t>Latin Multiplication</t>
  </si>
  <si>
    <t>Back in Time</t>
  </si>
  <si>
    <t>Self-Referential</t>
  </si>
  <si>
    <t>Square Flower</t>
  </si>
  <si>
    <t>Multiplication Magic Square</t>
  </si>
  <si>
    <t>Added Power</t>
  </si>
  <si>
    <t>Trisected Triangle</t>
  </si>
  <si>
    <t>Symmetric Angles</t>
  </si>
  <si>
    <t>Magic 7</t>
  </si>
  <si>
    <t>Open the Box</t>
  </si>
  <si>
    <t>Pile Driver</t>
  </si>
  <si>
    <t>Switch On</t>
  </si>
  <si>
    <t>Tent Poles</t>
  </si>
  <si>
    <t>Net Profit</t>
  </si>
  <si>
    <t>I Love Musical Stars</t>
  </si>
  <si>
    <t>Isosceles Reduction</t>
  </si>
  <si>
    <t>Wedding Morning</t>
  </si>
  <si>
    <t>Parallel Base</t>
  </si>
  <si>
    <t>Spot the Fake</t>
  </si>
  <si>
    <t>Salt's Mill</t>
  </si>
  <si>
    <t>Well Read</t>
  </si>
  <si>
    <t>Down and Along</t>
  </si>
  <si>
    <t>Clown Hats</t>
  </si>
  <si>
    <t>Smile</t>
  </si>
  <si>
    <t>Inscribed Hexagon</t>
  </si>
  <si>
    <t>Weighing the Baby</t>
  </si>
  <si>
    <t>Repeat Product</t>
  </si>
  <si>
    <t>Painted Octahedron</t>
  </si>
  <si>
    <t>Divisible Palindrome</t>
  </si>
  <si>
    <t>Amazing</t>
  </si>
  <si>
    <t>Droplets</t>
  </si>
  <si>
    <t>Alphabetical Angle</t>
  </si>
  <si>
    <t>Extended Parallelogram</t>
  </si>
  <si>
    <t>Magic Error</t>
  </si>
  <si>
    <t>Collecting Marbles</t>
  </si>
  <si>
    <t>Triangular Teaser</t>
  </si>
  <si>
    <t>Digital Division</t>
  </si>
  <si>
    <t>One or Two</t>
  </si>
  <si>
    <t>Fiction in Wonderland</t>
  </si>
  <si>
    <t>London Eye</t>
  </si>
  <si>
    <t>Rhombus Diagonal</t>
  </si>
  <si>
    <t>River Crossing</t>
  </si>
  <si>
    <t>Crane Arm</t>
  </si>
  <si>
    <t>Alien Currency</t>
  </si>
  <si>
    <t>Penny Farthing</t>
  </si>
  <si>
    <t>Square and Cube</t>
  </si>
  <si>
    <t>Relative Time</t>
  </si>
  <si>
    <t>Almost a Million</t>
  </si>
  <si>
    <t>Quarters</t>
  </si>
  <si>
    <t>Supercomputer</t>
  </si>
  <si>
    <t>Little Difference</t>
  </si>
  <si>
    <t>Sideways Ratio</t>
  </si>
  <si>
    <t>Circle of Lies</t>
  </si>
  <si>
    <t>Collatz-ish</t>
  </si>
  <si>
    <t>Triangular Wheel</t>
  </si>
  <si>
    <t>Eulerian</t>
  </si>
  <si>
    <t>Powered Up</t>
  </si>
  <si>
    <t>One Less Remainder</t>
  </si>
  <si>
    <t>Straight Line Spin</t>
  </si>
  <si>
    <t>Radioactive Triangle</t>
  </si>
  <si>
    <t>Algebraic Differences</t>
  </si>
  <si>
    <t>Pyramidal n-gon</t>
  </si>
  <si>
    <t>Operational Decision</t>
  </si>
  <si>
    <t>Cubic Fractions</t>
  </si>
  <si>
    <t>Mini Cross Number</t>
  </si>
  <si>
    <t>Pieces of Eight</t>
  </si>
  <si>
    <t>Cubic Masterpiece</t>
  </si>
  <si>
    <t>Shilling Tuppence</t>
  </si>
  <si>
    <t>Regular Vertex</t>
  </si>
  <si>
    <t>In or Out</t>
  </si>
  <si>
    <t>Months and Years</t>
  </si>
  <si>
    <t>No Matter</t>
  </si>
  <si>
    <t>Nine, Ten and One</t>
  </si>
  <si>
    <t>When shall we three meet again?</t>
  </si>
  <si>
    <t>Indigo Interior</t>
  </si>
  <si>
    <t>Snail's Pace</t>
  </si>
  <si>
    <t>Fangs</t>
  </si>
  <si>
    <t>Bike Shop</t>
  </si>
  <si>
    <t>Magical Products</t>
  </si>
  <si>
    <t>Three Blind Mice</t>
  </si>
  <si>
    <t>Bargain</t>
  </si>
  <si>
    <t>Stuck in the Past</t>
  </si>
  <si>
    <t>Different Digital Clock</t>
  </si>
  <si>
    <t>Out of Sync</t>
  </si>
  <si>
    <t>Seven from Nine</t>
  </si>
  <si>
    <t>Siblings</t>
  </si>
  <si>
    <t>Unequal Exam</t>
  </si>
  <si>
    <t>Squarely in the Middle</t>
  </si>
  <si>
    <t>Three of a Kind</t>
  </si>
  <si>
    <t>Rooted Via 10</t>
  </si>
  <si>
    <t>Day of the Triffids</t>
  </si>
  <si>
    <t>T-Table</t>
  </si>
  <si>
    <t>Parallelogram in the Middle</t>
  </si>
  <si>
    <t>Total Totality</t>
  </si>
  <si>
    <t>More Total Totality</t>
  </si>
  <si>
    <t>Angular Reflection</t>
  </si>
  <si>
    <t>Equal Lengths</t>
  </si>
  <si>
    <t>Stellar Angles</t>
  </si>
  <si>
    <t>Four-in-a-Row</t>
  </si>
  <si>
    <t>Jack of Cards</t>
  </si>
  <si>
    <t>Patchwork Quilt</t>
  </si>
  <si>
    <t>Turning N Over</t>
  </si>
  <si>
    <t>The Mad Hatter's Watch</t>
  </si>
  <si>
    <t>White Round the Pink Square</t>
  </si>
  <si>
    <t>Bishop's Paradise</t>
  </si>
  <si>
    <t>We're all Going on a Quadrilateral Hunt</t>
  </si>
  <si>
    <t>Hexa-split</t>
  </si>
  <si>
    <t>As Long as Possible</t>
  </si>
  <si>
    <t>Medal Ceremony</t>
  </si>
  <si>
    <t>Round Trip</t>
  </si>
  <si>
    <t>Percentage Mad</t>
  </si>
  <si>
    <t>Fractions of Fractions</t>
  </si>
  <si>
    <t>Factor Trio</t>
  </si>
  <si>
    <t>Dividing by a Half</t>
  </si>
  <si>
    <t>Minus One Party</t>
  </si>
  <si>
    <t>Calculation 2000</t>
  </si>
  <si>
    <t>Back of the Queue</t>
  </si>
  <si>
    <t>Sum Total</t>
  </si>
  <si>
    <t>Linked ID</t>
  </si>
  <si>
    <t>Lumber9</t>
  </si>
  <si>
    <t>Tower of Hanoi</t>
  </si>
  <si>
    <t>Powerful Finale</t>
  </si>
  <si>
    <t>Not a Zero</t>
  </si>
  <si>
    <t>Red or Black</t>
  </si>
  <si>
    <t>Truncated Tetrahedron</t>
  </si>
  <si>
    <t>Out the Window</t>
  </si>
  <si>
    <t>Canny Fraction</t>
  </si>
  <si>
    <t>Sense of Direction</t>
  </si>
  <si>
    <t>Tummy Ache</t>
  </si>
  <si>
    <t>Either Side</t>
  </si>
  <si>
    <t>Satnav Dilemma</t>
  </si>
  <si>
    <t>Isosceles Meld</t>
  </si>
  <si>
    <t>Long Shadows</t>
  </si>
  <si>
    <t>Folded Over</t>
  </si>
  <si>
    <t>Ice Cream Pie</t>
  </si>
  <si>
    <t>Centred</t>
  </si>
  <si>
    <t>Spiral Snail</t>
  </si>
  <si>
    <t>Heptagon Has</t>
  </si>
  <si>
    <t>Millenium Leap</t>
  </si>
  <si>
    <t>Four or Five</t>
  </si>
  <si>
    <t>Negative Dice</t>
  </si>
  <si>
    <t>Shadow Folds</t>
  </si>
  <si>
    <t>Caught in the Web</t>
  </si>
  <si>
    <t>Diagonal Touch</t>
  </si>
  <si>
    <t>Interstellar</t>
  </si>
  <si>
    <t>Too Close to Call</t>
  </si>
  <si>
    <t>Farthest Fraction</t>
  </si>
  <si>
    <t>Baby Boom</t>
  </si>
  <si>
    <t>Televisual Technology</t>
  </si>
  <si>
    <t>Smashing Time</t>
  </si>
  <si>
    <t>Middle of the Fraction Road</t>
  </si>
  <si>
    <t>A Leg to Stand On</t>
  </si>
  <si>
    <t>Kate's Date</t>
  </si>
  <si>
    <t>Balancing the Books</t>
  </si>
  <si>
    <t>Marathon Mission</t>
  </si>
  <si>
    <t>Number Tracks</t>
  </si>
  <si>
    <t>Halloween Day</t>
  </si>
  <si>
    <t>Peri the Winkle</t>
  </si>
  <si>
    <t>Reflected Back</t>
  </si>
  <si>
    <t>Intersecting Squares</t>
  </si>
  <si>
    <t>2011 Digits</t>
  </si>
  <si>
    <t>Martha's Family Tree</t>
  </si>
  <si>
    <t>Decimal Clock</t>
  </si>
  <si>
    <t>Turnips</t>
  </si>
  <si>
    <t>Off the Cuff</t>
  </si>
  <si>
    <t>Descending Deal</t>
  </si>
  <si>
    <t>Sketchorama</t>
  </si>
  <si>
    <t>Two and Two</t>
  </si>
  <si>
    <t>Legs Eleven</t>
  </si>
  <si>
    <t>Triangles and Petals</t>
  </si>
  <si>
    <t>Take Three from Five</t>
  </si>
  <si>
    <t>Dicey Operations</t>
  </si>
  <si>
    <t>Tet Trouble</t>
  </si>
  <si>
    <t>Magic Letters</t>
  </si>
  <si>
    <t>Kite in a Square</t>
  </si>
  <si>
    <t>More Number Pyramids</t>
  </si>
  <si>
    <t>Got It</t>
  </si>
  <si>
    <t>Crossing the River</t>
  </si>
  <si>
    <t>Whitewater Rafting</t>
  </si>
  <si>
    <t>Which is Cheaper?</t>
  </si>
  <si>
    <t>Travelling Salesman</t>
  </si>
  <si>
    <t>Marbles in a Box</t>
  </si>
  <si>
    <t>ACE, TWO, THREE…</t>
  </si>
  <si>
    <t>Olympic Logic</t>
  </si>
  <si>
    <t>Cuboid Challenge</t>
  </si>
  <si>
    <t>Days and Dates</t>
  </si>
  <si>
    <t>Salinon</t>
  </si>
  <si>
    <t>Would you like a Jelleybean?</t>
  </si>
  <si>
    <t>Semi-Detached</t>
  </si>
  <si>
    <t>The Remainders Game</t>
  </si>
  <si>
    <t>How Far Does it Move?</t>
  </si>
  <si>
    <t>Cryptarithms</t>
  </si>
  <si>
    <t>Route to Infinity</t>
  </si>
  <si>
    <t>Tiny Nines</t>
  </si>
  <si>
    <t>Magic Squares 4x4</t>
  </si>
  <si>
    <t>How Old am I?</t>
  </si>
  <si>
    <t>Triangles in a Square</t>
  </si>
  <si>
    <t>Perimeter Possibilities</t>
  </si>
  <si>
    <t>System Speak</t>
  </si>
  <si>
    <t>How Much Can We Spend?</t>
  </si>
  <si>
    <t>Which Solids can we Make?</t>
  </si>
  <si>
    <t>Complete the Quadrilateral</t>
  </si>
  <si>
    <t>Hello Again</t>
  </si>
  <si>
    <t>An Unusual Shape</t>
  </si>
  <si>
    <t>Inclusion Exclusion</t>
  </si>
  <si>
    <t>Konigsberg Plus</t>
  </si>
  <si>
    <t>Crossing the Bridge</t>
  </si>
  <si>
    <t>Peaches Today, Peaches Tomorrow</t>
  </si>
  <si>
    <t>Matching Fractions, Decimals, Percentages</t>
  </si>
  <si>
    <t>Untagged as Duplicate</t>
  </si>
  <si>
    <t>Incentre Angle</t>
  </si>
  <si>
    <t>Symbol</t>
  </si>
  <si>
    <t>Centre Square</t>
  </si>
  <si>
    <t>Near 10</t>
  </si>
  <si>
    <t>Adjacent Factors</t>
  </si>
  <si>
    <t>Powerful Order</t>
  </si>
  <si>
    <t>Sticky Fingers</t>
  </si>
  <si>
    <t>Draught Plans</t>
  </si>
  <si>
    <t>Square Product</t>
  </si>
  <si>
    <t>Kangaroo Hops</t>
  </si>
  <si>
    <t>No Square Sums</t>
  </si>
  <si>
    <t>Pythagorean Quadruple</t>
  </si>
  <si>
    <t>In Sum-mary</t>
  </si>
  <si>
    <t>Petrol Station</t>
  </si>
  <si>
    <t>Folding in Half</t>
  </si>
  <si>
    <t>Printing Error</t>
  </si>
  <si>
    <t>Fruit Line-Up</t>
  </si>
  <si>
    <t>Homely Angles</t>
  </si>
  <si>
    <t>Overtake</t>
  </si>
  <si>
    <t>Unusual Polygon</t>
  </si>
  <si>
    <t>Hiking the Hill</t>
  </si>
  <si>
    <t>Colourful Tiles</t>
  </si>
  <si>
    <t>Many Matildas</t>
  </si>
  <si>
    <t>Reading from Behind</t>
  </si>
  <si>
    <t>Indivisible</t>
  </si>
  <si>
    <t>Alberta's Age</t>
  </si>
  <si>
    <t>Takeaway Time</t>
  </si>
  <si>
    <t>Packing Boxes</t>
  </si>
  <si>
    <t>Wood Pile Perimeter</t>
  </si>
  <si>
    <t>Double with 1-9</t>
  </si>
  <si>
    <t>Jam and Egg Sandwich</t>
  </si>
  <si>
    <t>The Square of my Age</t>
  </si>
  <si>
    <t>Many Clues, One Answer</t>
  </si>
  <si>
    <t>Rolling Along the Trail</t>
  </si>
  <si>
    <t>Reused 2013</t>
  </si>
  <si>
    <t>Circle in a Semicircle</t>
  </si>
  <si>
    <t>Pencil Turning</t>
  </si>
  <si>
    <t>Anulus Area</t>
  </si>
  <si>
    <t>Maximised Area</t>
  </si>
  <si>
    <t>Star Sum</t>
  </si>
  <si>
    <t>Partial Magic</t>
  </si>
  <si>
    <t>Wiggly Conversions</t>
  </si>
  <si>
    <t>The Queen of Hearts</t>
  </si>
  <si>
    <t>Anti-Magic Square</t>
  </si>
  <si>
    <t>Folded A4</t>
  </si>
  <si>
    <t>Producing an Integer</t>
  </si>
  <si>
    <t>Pentagon Ring</t>
  </si>
  <si>
    <t>Tenth Power</t>
  </si>
  <si>
    <t>Inspector Remorse</t>
  </si>
  <si>
    <t>Regional Division</t>
  </si>
  <si>
    <t>Between a Square and a Cube</t>
  </si>
  <si>
    <t>Central Sum</t>
  </si>
  <si>
    <t>Slightly Ountumbered</t>
  </si>
  <si>
    <t>Right-Angled Midpoints</t>
  </si>
  <si>
    <t>Jewelry Boxes</t>
  </si>
  <si>
    <t>Newspaper Sheets</t>
  </si>
  <si>
    <t>A Drink of Water</t>
  </si>
  <si>
    <t>Duplicate - Untagged</t>
  </si>
  <si>
    <t>Cubic Vision</t>
  </si>
  <si>
    <t>Kangaroo Subtraction</t>
  </si>
  <si>
    <t>Weekly Lies</t>
  </si>
  <si>
    <t>Walking in the Mountains</t>
  </si>
  <si>
    <t>Three Primes</t>
  </si>
  <si>
    <t>Square LCM</t>
  </si>
  <si>
    <t>Altitude Inequalities</t>
  </si>
  <si>
    <t>Race Time!</t>
  </si>
  <si>
    <t>Tetronimo Diagonal</t>
  </si>
  <si>
    <t>Alphabetical Discovery</t>
  </si>
  <si>
    <t>Better Spelling</t>
  </si>
  <si>
    <t>Seven Dwarfs</t>
  </si>
  <si>
    <t>Digit Deletion</t>
  </si>
  <si>
    <t>Sum = Product = Quotient</t>
  </si>
  <si>
    <t>Fibonacci Padlock</t>
  </si>
  <si>
    <t>Factorised Factorial</t>
  </si>
  <si>
    <t>Painted Purple</t>
  </si>
  <si>
    <t>Circle Time</t>
  </si>
  <si>
    <t>Magic Octahedron</t>
  </si>
  <si>
    <t>Distinct Diagonals</t>
  </si>
  <si>
    <t>17s and 23s</t>
  </si>
  <si>
    <t>Valuable Percentages</t>
  </si>
  <si>
    <t>Half Way</t>
  </si>
  <si>
    <t>Contact Circles</t>
  </si>
  <si>
    <t>Shepherd's Flock</t>
  </si>
  <si>
    <t>Reciprocal Values</t>
  </si>
  <si>
    <t>Pattern Snake</t>
  </si>
  <si>
    <t>HCF Expression</t>
  </si>
  <si>
    <t>Don't Be Late</t>
  </si>
  <si>
    <t>Unequal Statements</t>
  </si>
  <si>
    <t>Equal Length Powers</t>
  </si>
  <si>
    <t>Crazy Shading</t>
  </si>
  <si>
    <t>Knights and Knaves</t>
  </si>
  <si>
    <t>Expanding Pattern</t>
  </si>
  <si>
    <t>Crawl Around the Cube</t>
  </si>
  <si>
    <t>Product 100</t>
  </si>
  <si>
    <t>Angle Hunt</t>
  </si>
  <si>
    <t>Grid Without Lines</t>
  </si>
  <si>
    <t>Facial Sums</t>
  </si>
  <si>
    <t>Names Products</t>
  </si>
  <si>
    <t>Kept Apart</t>
  </si>
  <si>
    <t>Outside the Nonagon</t>
  </si>
  <si>
    <t>Square Holed Pattern</t>
  </si>
  <si>
    <t>Almost Constant Digits</t>
  </si>
  <si>
    <t>Pride of Place</t>
  </si>
  <si>
    <t>Factor List</t>
  </si>
  <si>
    <t>Cover-Up</t>
  </si>
  <si>
    <t>Fractions of 1000</t>
  </si>
  <si>
    <t>Circled Corners</t>
  </si>
  <si>
    <t>Fibonacci Deduction</t>
  </si>
  <si>
    <t>School Dinners</t>
  </si>
  <si>
    <t>Rectangle Dissection</t>
  </si>
  <si>
    <t>Triangle in a Hexagon</t>
  </si>
  <si>
    <t>Tinker, Tailor</t>
  </si>
  <si>
    <t>Net Result</t>
  </si>
  <si>
    <t>Sharp Corners</t>
  </si>
  <si>
    <t>Debt Recovery</t>
  </si>
  <si>
    <t>Baby's Blocks</t>
  </si>
  <si>
    <t>Roman Distances</t>
  </si>
  <si>
    <t>Loose Change</t>
  </si>
  <si>
    <t>Little Goldbach</t>
  </si>
  <si>
    <t>Trailing Zeros</t>
  </si>
  <si>
    <t>Rendezvous</t>
  </si>
  <si>
    <t>Perimeter Expressions</t>
  </si>
  <si>
    <t>Refuelling</t>
  </si>
  <si>
    <t>Average Surroundings</t>
  </si>
  <si>
    <t>Mathematical Ages</t>
  </si>
  <si>
    <t>Bus Route</t>
  </si>
  <si>
    <t>Debasing the Coinage</t>
  </si>
  <si>
    <t>Potatoes</t>
  </si>
  <si>
    <t>Thunder and Lightning</t>
  </si>
  <si>
    <t>Half Past Two</t>
  </si>
  <si>
    <t>Maundy Money</t>
  </si>
  <si>
    <t>Dopey Measurement</t>
  </si>
  <si>
    <t>Carry Over</t>
  </si>
  <si>
    <t>Quiz Questions</t>
  </si>
  <si>
    <t>Rugby and Ballet</t>
  </si>
  <si>
    <t>Triangles' Triangle</t>
  </si>
  <si>
    <t>Petrol Prices</t>
  </si>
  <si>
    <t>Out of Line</t>
  </si>
  <si>
    <t>Mid-Point Area</t>
  </si>
  <si>
    <t>Multiple Magic</t>
  </si>
  <si>
    <t>Highs and Lows</t>
  </si>
  <si>
    <t>Overbearing</t>
  </si>
  <si>
    <t>Semaphore</t>
  </si>
  <si>
    <t>Two Exterior Triangles</t>
  </si>
  <si>
    <t>Partial Means</t>
  </si>
  <si>
    <t>Tying the Rope</t>
  </si>
  <si>
    <t>Mean Sequence</t>
  </si>
  <si>
    <t>Divisible Expression</t>
  </si>
  <si>
    <t>Unusual Quadrilateral</t>
  </si>
  <si>
    <t>Cinema Costs</t>
  </si>
  <si>
    <t>Untagged as duplicate</t>
  </si>
  <si>
    <t>Reflected Clock</t>
  </si>
  <si>
    <t>Stars in the Sky</t>
  </si>
  <si>
    <t>Garden Fence</t>
  </si>
  <si>
    <t>Flora the Florist</t>
  </si>
  <si>
    <t>Squarely in the Grid</t>
  </si>
  <si>
    <t>Age of Augustus</t>
  </si>
  <si>
    <t>Currency Exchange</t>
  </si>
  <si>
    <t>Island Hopping</t>
  </si>
  <si>
    <t>Rectangle Cutting</t>
  </si>
  <si>
    <t>Defined Distances</t>
  </si>
  <si>
    <t>Magician's Hat</t>
  </si>
  <si>
    <t>Alternating Sum</t>
  </si>
  <si>
    <t>Semicircle in a Semicircle</t>
  </si>
  <si>
    <t>Chessboard Counters</t>
  </si>
  <si>
    <t>Two Right Angles</t>
  </si>
  <si>
    <t>Interior Squares</t>
  </si>
  <si>
    <t>Integer Indices</t>
  </si>
  <si>
    <t>Information Display</t>
  </si>
  <si>
    <t>Nine in a Line</t>
  </si>
  <si>
    <t>Square Bisection</t>
  </si>
  <si>
    <t>Producing Zeros</t>
  </si>
  <si>
    <t>Algebraic Average</t>
  </si>
  <si>
    <t>Punky Fish</t>
  </si>
  <si>
    <t>Outside the Boxes</t>
  </si>
  <si>
    <t>Pairing Up</t>
  </si>
  <si>
    <t>Circumference and Diameter</t>
  </si>
  <si>
    <t>Margins</t>
  </si>
  <si>
    <t>Pros and Cons</t>
  </si>
  <si>
    <t>U in a Pentagon</t>
  </si>
  <si>
    <t>Twelve Cubed</t>
  </si>
  <si>
    <t>Night Watchmen</t>
  </si>
  <si>
    <t>Mini Kakuro</t>
  </si>
  <si>
    <t>Expanding Zeros</t>
  </si>
  <si>
    <t>Angle to Chord</t>
  </si>
  <si>
    <t>Oh so Circular</t>
  </si>
  <si>
    <t>Dicey Directions</t>
  </si>
  <si>
    <t>Leftovers</t>
  </si>
  <si>
    <t>Even Squares</t>
  </si>
  <si>
    <t>Ice Cream Tangent</t>
  </si>
  <si>
    <t>Isosceles Triangles</t>
  </si>
  <si>
    <t>Tangram Area</t>
  </si>
  <si>
    <t>Minutes Inbetween</t>
  </si>
  <si>
    <t>Flagged Up</t>
  </si>
  <si>
    <t>Meeting Point</t>
  </si>
  <si>
    <t>Three Fruits</t>
  </si>
  <si>
    <t>Griddy Region</t>
  </si>
  <si>
    <t>Weighing Scales</t>
  </si>
  <si>
    <t>Baby's Weight</t>
  </si>
  <si>
    <t>Flapjacks</t>
  </si>
  <si>
    <t>Right Angled Octagon</t>
  </si>
  <si>
    <t>Handy Angles</t>
  </si>
  <si>
    <t>Silver Line</t>
  </si>
  <si>
    <t>Prime Pairs</t>
  </si>
  <si>
    <t>Musical Chairs</t>
  </si>
  <si>
    <t>Knitting Scarves</t>
  </si>
  <si>
    <t>Question Setters</t>
  </si>
  <si>
    <t>Diagonal Division</t>
  </si>
  <si>
    <t>Paper Weight</t>
  </si>
  <si>
    <t>Different Magic Square</t>
  </si>
  <si>
    <t>Sugary Diversion</t>
  </si>
  <si>
    <t>Measured Upside Down</t>
  </si>
  <si>
    <t>Triangle Split</t>
  </si>
  <si>
    <t>Distinct in a Line</t>
  </si>
  <si>
    <t>Tyre Wear</t>
  </si>
  <si>
    <t>Sum One Special</t>
  </si>
  <si>
    <t>Flag-tastic</t>
  </si>
  <si>
    <t>Double Cover</t>
  </si>
  <si>
    <t>Antifreeze</t>
  </si>
  <si>
    <t>Coin Collection</t>
  </si>
  <si>
    <t>Old Order</t>
  </si>
  <si>
    <t>Pied Piper</t>
  </si>
  <si>
    <t>Family Fortune</t>
  </si>
  <si>
    <t>Street Lamps</t>
  </si>
  <si>
    <t>Relative Powers</t>
  </si>
  <si>
    <t>Rolling Inside</t>
  </si>
  <si>
    <t>Beans Eating Beans</t>
  </si>
  <si>
    <t>Bisector Intersection</t>
  </si>
  <si>
    <t>Royal Arm Wrestling</t>
  </si>
  <si>
    <t>Robo-Turn</t>
  </si>
  <si>
    <t>Simultaneous Multiplying</t>
  </si>
  <si>
    <t>Polygon Cradle</t>
  </si>
  <si>
    <t>Maximised Fibonacci</t>
  </si>
  <si>
    <t>So Many Sums</t>
  </si>
  <si>
    <t>Big Fish</t>
  </si>
  <si>
    <t>Famous Five</t>
  </si>
  <si>
    <t>Right Angled Possibilities</t>
  </si>
  <si>
    <t>3x3 Areas</t>
  </si>
  <si>
    <t>Honey Bees</t>
  </si>
  <si>
    <t>Angle of Overlap</t>
  </si>
  <si>
    <t>Trapezium Arch</t>
  </si>
  <si>
    <t>Blockupied</t>
  </si>
  <si>
    <t>Platinum Puzzle</t>
  </si>
  <si>
    <t>Exactly Three Quarters</t>
  </si>
  <si>
    <t>Triangular Clock</t>
  </si>
  <si>
    <t>Nine Sum to Square</t>
  </si>
  <si>
    <t>Common Tangent</t>
  </si>
  <si>
    <t>Crime Figures</t>
  </si>
  <si>
    <t>Graphical Triangle</t>
  </si>
  <si>
    <t>Hamiltonian Cube</t>
  </si>
  <si>
    <t>Hexagon Slices</t>
  </si>
  <si>
    <t>Average Discovery</t>
  </si>
  <si>
    <t>Extended Cube</t>
  </si>
  <si>
    <t>Turbo Tortoise</t>
  </si>
  <si>
    <t>Paradoxical</t>
  </si>
  <si>
    <t>Square Triangle</t>
  </si>
  <si>
    <t>Sliding Coins</t>
  </si>
  <si>
    <t>Paying the Bill</t>
  </si>
  <si>
    <t>Six Minutes Past Eight</t>
  </si>
  <si>
    <t>Shadows</t>
  </si>
  <si>
    <t>Percentage Swap</t>
  </si>
  <si>
    <t>Rectriangle</t>
  </si>
  <si>
    <t>Recurring Mean</t>
  </si>
  <si>
    <t>Monetary Difference</t>
  </si>
  <si>
    <t>Antiques Roadshow</t>
  </si>
  <si>
    <t>Powers of Four</t>
  </si>
  <si>
    <t>Hexapentagon</t>
  </si>
  <si>
    <t>Central Distance</t>
  </si>
  <si>
    <t>Bucket of Water</t>
  </si>
  <si>
    <t>Imperial Units</t>
  </si>
  <si>
    <t>Roll On</t>
  </si>
  <si>
    <t>Sticky Tape</t>
  </si>
  <si>
    <t>Tennis Club</t>
  </si>
  <si>
    <t>Flower Show</t>
  </si>
  <si>
    <t>Ratio Riddle</t>
  </si>
  <si>
    <t>Guillotine</t>
  </si>
  <si>
    <t>Tick Tock</t>
  </si>
  <si>
    <t>Team Bus</t>
  </si>
  <si>
    <t>Tyneside Average Speed</t>
  </si>
  <si>
    <t>Running Race</t>
  </si>
  <si>
    <t>Painting the Forth Bridge</t>
  </si>
  <si>
    <t>Television Transition</t>
  </si>
  <si>
    <t>Stair Climb</t>
  </si>
  <si>
    <t>Restful Sundays</t>
  </si>
  <si>
    <t>Pentagonal Area</t>
  </si>
  <si>
    <t>Semicircle Stack</t>
  </si>
  <si>
    <t>Sewing</t>
  </si>
  <si>
    <t>Table Height</t>
  </si>
  <si>
    <t>Walk the Plank</t>
  </si>
  <si>
    <t>Chocolate Multipliers</t>
  </si>
  <si>
    <t>Prime Order</t>
  </si>
  <si>
    <t>Essential Supplies</t>
  </si>
  <si>
    <t>Right-Angled Request</t>
  </si>
  <si>
    <t>Reverse Subtraction</t>
  </si>
  <si>
    <t>L-emental</t>
  </si>
  <si>
    <t>Gridlock</t>
  </si>
  <si>
    <t>Revolutions</t>
  </si>
  <si>
    <t>Cubic Covering</t>
  </si>
  <si>
    <t>Powerful Zeros</t>
  </si>
  <si>
    <t>Square in a Triangle</t>
  </si>
  <si>
    <t>Forming Groups</t>
  </si>
  <si>
    <t>Find from Factors</t>
  </si>
  <si>
    <t>Largest Expression</t>
  </si>
  <si>
    <t>Missing Digit</t>
  </si>
  <si>
    <t>Quick Ticket</t>
  </si>
  <si>
    <t>Glovely</t>
  </si>
  <si>
    <t>Making 11p</t>
  </si>
  <si>
    <t>Cakes and Buns</t>
  </si>
  <si>
    <t>Eyelids</t>
  </si>
  <si>
    <t>Porridge</t>
  </si>
  <si>
    <t>Walking, Running, Cycling</t>
  </si>
  <si>
    <t>Integral Division</t>
  </si>
  <si>
    <t>Initial Fibonacci</t>
  </si>
  <si>
    <t>Cibara Numerals</t>
  </si>
  <si>
    <t>Birthday Party</t>
  </si>
  <si>
    <t>Fly Away</t>
  </si>
  <si>
    <t>Below 400</t>
  </si>
  <si>
    <t>Square Ratio</t>
  </si>
  <si>
    <t>Arc Area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</si>
</sst>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m/d/yyyy"/>
    <numFmt numFmtId="166" formatCode="m/d/yyyy\ h:mm:ss"/>
  </numFmts>
  <fonts count="10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64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color rgb="FFFFFF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ABEA"/>
        <bgColor rgb="FF00ABEA"/>
      </patternFill>
    </fill>
    <fill>
      <patternFill patternType="solid">
        <fgColor rgb="FFDD0806"/>
        <bgColor rgb="FFDD080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1C232"/>
        <bgColor rgb="FFF1C232"/>
      </patternFill>
    </fill>
    <fill>
      <patternFill patternType="solid">
        <fgColor rgb="FFFF9900"/>
        <bgColor rgb="FFFF99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/>
    <xf numFmtId="0" fontId="1" fillId="2" borderId="0" xfId="0" applyFont="1" applyFill="1" applyAlignment="1"/>
    <xf numFmtId="165" fontId="1" fillId="2" borderId="0" xfId="0" applyNumberFormat="1" applyFont="1" applyFill="1" applyAlignment="1"/>
    <xf numFmtId="0" fontId="1" fillId="3" borderId="0" xfId="0" applyFont="1" applyFill="1" applyAlignment="1"/>
    <xf numFmtId="165" fontId="1" fillId="3" borderId="0" xfId="0" applyNumberFormat="1" applyFont="1" applyFill="1" applyAlignment="1"/>
    <xf numFmtId="0" fontId="2" fillId="3" borderId="0" xfId="0" applyFont="1" applyFill="1" applyAlignment="1"/>
    <xf numFmtId="0" fontId="3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165" fontId="1" fillId="0" borderId="0" xfId="0" applyNumberFormat="1" applyFont="1" applyAlignment="1"/>
    <xf numFmtId="165" fontId="1" fillId="0" borderId="0" xfId="0" applyNumberFormat="1" applyFont="1" applyAlignment="1"/>
    <xf numFmtId="0" fontId="1" fillId="4" borderId="0" xfId="0" applyFont="1" applyFill="1" applyAlignment="1"/>
    <xf numFmtId="165" fontId="1" fillId="0" borderId="0" xfId="0" applyNumberFormat="1" applyFont="1" applyAlignment="1">
      <alignment horizontal="right"/>
    </xf>
    <xf numFmtId="0" fontId="1" fillId="4" borderId="0" xfId="0" applyFont="1" applyFill="1" applyAlignment="1"/>
    <xf numFmtId="0" fontId="4" fillId="0" borderId="0" xfId="0" applyFont="1" applyAlignment="1">
      <alignment wrapText="1"/>
    </xf>
    <xf numFmtId="166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166" fontId="1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5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0" fontId="4" fillId="6" borderId="0" xfId="0" applyFont="1" applyFill="1" applyAlignment="1">
      <alignment horizontal="left" wrapText="1"/>
    </xf>
    <xf numFmtId="0" fontId="6" fillId="6" borderId="0" xfId="0" applyFont="1" applyFill="1" applyAlignment="1">
      <alignment wrapText="1"/>
    </xf>
    <xf numFmtId="0" fontId="4" fillId="4" borderId="0" xfId="0" applyFont="1" applyFill="1" applyAlignment="1">
      <alignment horizontal="left" wrapText="1"/>
    </xf>
    <xf numFmtId="0" fontId="4" fillId="7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0" fontId="4" fillId="8" borderId="0" xfId="0" applyFont="1" applyFill="1" applyAlignment="1">
      <alignment wrapText="1"/>
    </xf>
    <xf numFmtId="0" fontId="4" fillId="5" borderId="0" xfId="0" applyFont="1" applyFill="1" applyAlignment="1">
      <alignment horizontal="left" wrapText="1"/>
    </xf>
    <xf numFmtId="0" fontId="4" fillId="5" borderId="0" xfId="0" applyFont="1" applyFill="1" applyAlignment="1">
      <alignment horizontal="left" wrapText="1"/>
    </xf>
    <xf numFmtId="0" fontId="5" fillId="5" borderId="0" xfId="0" applyFont="1" applyFill="1" applyAlignment="1">
      <alignment wrapText="1"/>
    </xf>
    <xf numFmtId="0" fontId="7" fillId="5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4" fontId="0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8" fillId="0" borderId="0" xfId="0" applyFont="1" applyAlignment="1"/>
    <xf numFmtId="165" fontId="8" fillId="0" borderId="0" xfId="0" applyNumberFormat="1" applyFont="1" applyAlignment="1"/>
    <xf numFmtId="0" fontId="9" fillId="0" borderId="0" xfId="0" applyFont="1" applyAlignment="1"/>
  </cellXfs>
  <cellStyles count="1">
    <cellStyle name="Normal" xfId="0" builtinId="0"/>
  </cellStyles>
  <dxfs count="3">
    <dxf>
      <fill>
        <patternFill patternType="solid">
          <fgColor rgb="FF00FFFF"/>
          <bgColor rgb="FF00FFFF"/>
        </patternFill>
      </fill>
      <alignment wrapText="1"/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alignment wrapText="1"/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alignment wrapText="1"/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workbookViewId="0">
      <pane ySplit="1" topLeftCell="A2" activePane="bottomLeft" state="frozen"/>
      <selection pane="bottomLeft" activeCell="I51" sqref="I51"/>
    </sheetView>
  </sheetViews>
  <sheetFormatPr defaultColWidth="17.28515625" defaultRowHeight="15.75" customHeight="1"/>
  <cols>
    <col min="1" max="1" width="9.7109375" customWidth="1"/>
    <col min="2" max="2" width="11" customWidth="1"/>
    <col min="3" max="6" width="9.7109375" customWidth="1"/>
    <col min="7" max="7" width="16.28515625" customWidth="1"/>
    <col min="8" max="8" width="27.85546875" customWidth="1"/>
    <col min="9" max="9" width="21.85546875" bestFit="1" customWidth="1"/>
    <col min="10" max="10" width="9" customWidth="1"/>
    <col min="11" max="11" width="20" bestFit="1" customWidth="1"/>
    <col min="12" max="14" width="9" customWidth="1"/>
  </cols>
  <sheetData>
    <row r="1" spans="1:14" ht="15.75" customHeight="1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11" t="s">
        <v>615</v>
      </c>
      <c r="J1" s="3"/>
      <c r="K1" s="3"/>
      <c r="L1" s="9"/>
      <c r="M1" s="9"/>
      <c r="N1" s="9"/>
    </row>
    <row r="2" spans="1:14" ht="15.75" customHeight="1">
      <c r="A2" s="2">
        <v>1</v>
      </c>
      <c r="B2" s="12">
        <v>38719</v>
      </c>
      <c r="C2" s="2" t="s">
        <v>117</v>
      </c>
      <c r="D2" s="2">
        <v>2002</v>
      </c>
      <c r="E2" s="2">
        <v>8</v>
      </c>
      <c r="F2" s="2">
        <v>4729</v>
      </c>
      <c r="G2" s="2">
        <v>6536</v>
      </c>
      <c r="H2" s="2" t="s">
        <v>118</v>
      </c>
      <c r="I2" s="3" t="s">
        <v>1291</v>
      </c>
      <c r="J2" s="3"/>
      <c r="K2" s="3"/>
      <c r="L2" s="9"/>
      <c r="M2" s="9"/>
      <c r="N2" s="9"/>
    </row>
    <row r="3" spans="1:14" ht="15.75" customHeight="1">
      <c r="A3" s="2">
        <v>2</v>
      </c>
      <c r="B3" s="13">
        <f t="shared" ref="B3:B18" si="0">B2+7</f>
        <v>38726</v>
      </c>
      <c r="C3" s="2" t="s">
        <v>117</v>
      </c>
      <c r="D3" s="2">
        <v>2002</v>
      </c>
      <c r="E3" s="2">
        <v>9</v>
      </c>
      <c r="F3" s="2">
        <v>4730</v>
      </c>
      <c r="G3" s="11">
        <v>1031</v>
      </c>
      <c r="H3" s="11" t="s">
        <v>129</v>
      </c>
      <c r="I3" s="3" t="s">
        <v>1292</v>
      </c>
      <c r="J3" s="3"/>
      <c r="K3" s="3"/>
      <c r="L3" s="9"/>
      <c r="M3" s="9"/>
      <c r="N3" s="9"/>
    </row>
    <row r="4" spans="1:14" ht="15.75" customHeight="1">
      <c r="A4" s="2">
        <v>3</v>
      </c>
      <c r="B4" s="13">
        <f t="shared" si="0"/>
        <v>38733</v>
      </c>
      <c r="C4" s="2" t="s">
        <v>120</v>
      </c>
      <c r="D4" s="2">
        <v>2003</v>
      </c>
      <c r="E4" s="2">
        <v>2</v>
      </c>
      <c r="F4" s="2">
        <v>4731</v>
      </c>
      <c r="G4" s="2">
        <v>7500</v>
      </c>
      <c r="H4" s="2" t="s">
        <v>135</v>
      </c>
      <c r="I4" s="3" t="s">
        <v>1293</v>
      </c>
      <c r="J4" s="3"/>
      <c r="K4" s="3"/>
      <c r="L4" s="9"/>
      <c r="M4" s="9"/>
      <c r="N4" s="9"/>
    </row>
    <row r="5" spans="1:14" ht="15.75" customHeight="1">
      <c r="A5" s="2">
        <v>4</v>
      </c>
      <c r="B5" s="13">
        <f t="shared" si="0"/>
        <v>38740</v>
      </c>
      <c r="C5" s="2" t="s">
        <v>139</v>
      </c>
      <c r="D5" s="2">
        <v>2000</v>
      </c>
      <c r="E5" s="2">
        <v>16</v>
      </c>
      <c r="F5" s="2">
        <v>4736</v>
      </c>
      <c r="G5" s="2">
        <v>5888</v>
      </c>
      <c r="H5" s="2" t="s">
        <v>141</v>
      </c>
      <c r="I5" s="41" t="s">
        <v>1295</v>
      </c>
      <c r="J5" s="3"/>
      <c r="K5" s="3"/>
      <c r="L5" s="9"/>
      <c r="M5" s="9"/>
      <c r="N5" s="9"/>
    </row>
    <row r="6" spans="1:14" ht="15.75" customHeight="1">
      <c r="A6" s="2">
        <v>5</v>
      </c>
      <c r="B6" s="13">
        <f t="shared" si="0"/>
        <v>38747</v>
      </c>
      <c r="C6" s="2" t="s">
        <v>139</v>
      </c>
      <c r="D6" s="2">
        <v>2002</v>
      </c>
      <c r="E6" s="2">
        <v>14</v>
      </c>
      <c r="F6" s="2">
        <v>4737</v>
      </c>
      <c r="G6" s="2">
        <v>2163</v>
      </c>
      <c r="H6" s="2" t="s">
        <v>144</v>
      </c>
      <c r="I6" s="3" t="s">
        <v>1294</v>
      </c>
      <c r="J6" s="3"/>
      <c r="K6" s="3"/>
      <c r="L6" s="9"/>
      <c r="M6" s="9"/>
      <c r="N6" s="9"/>
    </row>
    <row r="7" spans="1:14" ht="15.75" customHeight="1">
      <c r="A7" s="2">
        <v>6</v>
      </c>
      <c r="B7" s="13">
        <f t="shared" si="0"/>
        <v>38754</v>
      </c>
      <c r="C7" s="2" t="s">
        <v>117</v>
      </c>
      <c r="D7" s="2">
        <v>2000</v>
      </c>
      <c r="E7" s="2">
        <v>9</v>
      </c>
      <c r="F7" s="2">
        <v>4738</v>
      </c>
      <c r="G7" s="2">
        <v>737</v>
      </c>
      <c r="H7" s="2" t="s">
        <v>145</v>
      </c>
      <c r="I7" s="3" t="s">
        <v>1296</v>
      </c>
      <c r="J7" s="3"/>
      <c r="K7" s="3"/>
      <c r="L7" s="9"/>
      <c r="M7" s="9"/>
      <c r="N7" s="9"/>
    </row>
    <row r="8" spans="1:14" ht="15.75" customHeight="1">
      <c r="A8" s="2">
        <v>7</v>
      </c>
      <c r="B8" s="13">
        <f t="shared" si="0"/>
        <v>38761</v>
      </c>
      <c r="C8" s="2" t="s">
        <v>123</v>
      </c>
      <c r="D8" s="2">
        <v>2000</v>
      </c>
      <c r="E8" s="2" t="s">
        <v>146</v>
      </c>
      <c r="F8" s="2">
        <v>4739</v>
      </c>
      <c r="G8" s="11">
        <v>780</v>
      </c>
      <c r="H8" s="11" t="s">
        <v>148</v>
      </c>
      <c r="I8" s="3" t="s">
        <v>1297</v>
      </c>
      <c r="J8" s="3"/>
      <c r="K8" s="3"/>
      <c r="L8" s="9"/>
      <c r="M8" s="9"/>
      <c r="N8" s="9"/>
    </row>
    <row r="9" spans="1:14" ht="15.75" customHeight="1">
      <c r="A9" s="2">
        <v>8</v>
      </c>
      <c r="B9" s="13">
        <f t="shared" si="0"/>
        <v>38768</v>
      </c>
      <c r="C9" s="2" t="s">
        <v>120</v>
      </c>
      <c r="D9" s="2">
        <v>2000</v>
      </c>
      <c r="E9" s="2">
        <v>14</v>
      </c>
      <c r="F9" s="2">
        <v>4740</v>
      </c>
      <c r="G9" s="11">
        <v>5501</v>
      </c>
      <c r="H9" s="11" t="s">
        <v>150</v>
      </c>
      <c r="I9" s="3" t="s">
        <v>1298</v>
      </c>
      <c r="J9" s="3"/>
      <c r="K9" s="3"/>
      <c r="L9" s="9"/>
      <c r="M9" s="9"/>
      <c r="N9" s="9"/>
    </row>
    <row r="10" spans="1:14" ht="15.75" customHeight="1">
      <c r="A10" s="2">
        <v>9</v>
      </c>
      <c r="B10" s="13">
        <f t="shared" si="0"/>
        <v>38775</v>
      </c>
      <c r="C10" s="2" t="s">
        <v>139</v>
      </c>
      <c r="D10" s="2">
        <v>2000</v>
      </c>
      <c r="E10" s="2">
        <v>5</v>
      </c>
      <c r="F10" s="2">
        <v>4741</v>
      </c>
      <c r="G10" s="2">
        <v>4890</v>
      </c>
      <c r="H10" s="2" t="s">
        <v>151</v>
      </c>
      <c r="I10" s="3" t="s">
        <v>1299</v>
      </c>
      <c r="J10" s="3"/>
      <c r="K10" s="3"/>
      <c r="L10" s="9"/>
      <c r="M10" s="9"/>
      <c r="N10" s="9"/>
    </row>
    <row r="11" spans="1:14" ht="15.75" customHeight="1">
      <c r="A11" s="2">
        <v>10</v>
      </c>
      <c r="B11" s="13">
        <f t="shared" si="0"/>
        <v>38782</v>
      </c>
      <c r="C11" s="2" t="s">
        <v>152</v>
      </c>
      <c r="D11" s="2">
        <v>2000</v>
      </c>
      <c r="E11" s="2">
        <v>21</v>
      </c>
      <c r="F11" s="2">
        <v>4742</v>
      </c>
      <c r="G11" s="11">
        <v>980</v>
      </c>
      <c r="H11" s="11" t="s">
        <v>154</v>
      </c>
      <c r="I11" s="3" t="s">
        <v>1300</v>
      </c>
      <c r="J11" s="3"/>
      <c r="K11" s="3"/>
      <c r="L11" s="9"/>
      <c r="M11" s="9"/>
      <c r="N11" s="9"/>
    </row>
    <row r="12" spans="1:14" ht="15.75" customHeight="1">
      <c r="A12" s="2">
        <v>11</v>
      </c>
      <c r="B12" s="13">
        <f t="shared" si="0"/>
        <v>38789</v>
      </c>
      <c r="C12" s="2" t="s">
        <v>120</v>
      </c>
      <c r="D12" s="2">
        <v>2003</v>
      </c>
      <c r="E12" s="2">
        <v>4</v>
      </c>
      <c r="F12" s="2">
        <v>4743</v>
      </c>
      <c r="G12" s="11">
        <v>5988</v>
      </c>
      <c r="H12" s="11" t="s">
        <v>156</v>
      </c>
      <c r="I12" s="3" t="s">
        <v>1301</v>
      </c>
      <c r="J12" s="3"/>
      <c r="K12" s="3"/>
      <c r="L12" s="9"/>
      <c r="M12" s="9"/>
      <c r="N12" s="9"/>
    </row>
    <row r="13" spans="1:14" ht="15.75" customHeight="1">
      <c r="A13" s="2">
        <v>12</v>
      </c>
      <c r="B13" s="13">
        <f t="shared" si="0"/>
        <v>38796</v>
      </c>
      <c r="C13" s="2" t="s">
        <v>139</v>
      </c>
      <c r="D13" s="2">
        <v>2000</v>
      </c>
      <c r="E13" s="2">
        <v>8</v>
      </c>
      <c r="F13" s="2">
        <v>4744</v>
      </c>
      <c r="G13" s="11">
        <v>6494</v>
      </c>
      <c r="H13" s="11" t="s">
        <v>158</v>
      </c>
      <c r="I13" s="3" t="s">
        <v>1302</v>
      </c>
      <c r="J13" s="3"/>
      <c r="K13" s="3"/>
      <c r="L13" s="9"/>
      <c r="M13" s="9"/>
      <c r="N13" s="9"/>
    </row>
    <row r="14" spans="1:14" ht="15.75" customHeight="1">
      <c r="A14" s="2">
        <v>13</v>
      </c>
      <c r="B14" s="13">
        <f t="shared" si="0"/>
        <v>38803</v>
      </c>
      <c r="C14" s="2" t="s">
        <v>120</v>
      </c>
      <c r="D14" s="2">
        <v>2003</v>
      </c>
      <c r="E14" s="2">
        <v>21</v>
      </c>
      <c r="F14" s="2">
        <v>4875</v>
      </c>
      <c r="G14" s="2">
        <v>7359</v>
      </c>
      <c r="H14" s="2" t="s">
        <v>161</v>
      </c>
      <c r="I14" s="3" t="s">
        <v>1303</v>
      </c>
      <c r="J14" s="3"/>
      <c r="K14" s="3"/>
      <c r="L14" s="9"/>
      <c r="M14" s="9"/>
      <c r="N14" s="9"/>
    </row>
    <row r="15" spans="1:14" ht="15.75" customHeight="1">
      <c r="A15" s="2">
        <v>14</v>
      </c>
      <c r="B15" s="13">
        <f t="shared" si="0"/>
        <v>38810</v>
      </c>
      <c r="C15" s="2" t="s">
        <v>120</v>
      </c>
      <c r="D15" s="2">
        <v>2003</v>
      </c>
      <c r="E15" s="2">
        <v>23</v>
      </c>
      <c r="F15" s="2">
        <v>4876</v>
      </c>
      <c r="G15" s="2">
        <v>4794</v>
      </c>
      <c r="H15" s="2" t="s">
        <v>162</v>
      </c>
      <c r="I15" s="3" t="s">
        <v>1304</v>
      </c>
      <c r="J15" s="3"/>
      <c r="K15" s="3"/>
      <c r="L15" s="9"/>
      <c r="M15" s="9"/>
      <c r="N15" s="9"/>
    </row>
    <row r="16" spans="1:14" ht="15.75" customHeight="1">
      <c r="A16" s="2">
        <v>15</v>
      </c>
      <c r="B16" s="13">
        <f t="shared" si="0"/>
        <v>38817</v>
      </c>
      <c r="C16" s="2" t="s">
        <v>120</v>
      </c>
      <c r="D16" s="2">
        <v>2003</v>
      </c>
      <c r="E16" s="2">
        <v>25</v>
      </c>
      <c r="F16" s="2">
        <v>4877</v>
      </c>
      <c r="G16" s="2">
        <v>4960</v>
      </c>
      <c r="H16" s="2" t="s">
        <v>166</v>
      </c>
      <c r="I16" s="3" t="s">
        <v>1305</v>
      </c>
      <c r="J16" s="3"/>
      <c r="K16" s="41" t="s">
        <v>1023</v>
      </c>
      <c r="L16" s="9"/>
      <c r="M16" s="9"/>
      <c r="N16" s="9"/>
    </row>
    <row r="17" spans="1:14" ht="15.75" customHeight="1">
      <c r="A17" s="2">
        <v>16</v>
      </c>
      <c r="B17" s="13">
        <f t="shared" si="0"/>
        <v>38824</v>
      </c>
      <c r="C17" s="2" t="s">
        <v>152</v>
      </c>
      <c r="D17" s="2">
        <v>1999</v>
      </c>
      <c r="E17" s="2">
        <v>24</v>
      </c>
      <c r="F17" s="2">
        <v>4879</v>
      </c>
      <c r="G17" s="2">
        <v>6924</v>
      </c>
      <c r="H17" s="2" t="s">
        <v>169</v>
      </c>
      <c r="I17" s="3" t="s">
        <v>1306</v>
      </c>
      <c r="J17" s="3"/>
      <c r="K17" s="3"/>
      <c r="L17" s="9"/>
      <c r="M17" s="9"/>
      <c r="N17" s="9"/>
    </row>
    <row r="18" spans="1:14" ht="15.75" customHeight="1">
      <c r="A18" s="2">
        <v>17</v>
      </c>
      <c r="B18" s="13">
        <f t="shared" si="0"/>
        <v>38831</v>
      </c>
      <c r="C18" s="2" t="s">
        <v>152</v>
      </c>
      <c r="D18" s="2">
        <v>1999</v>
      </c>
      <c r="E18" s="2">
        <v>21</v>
      </c>
      <c r="F18" s="2">
        <v>4880</v>
      </c>
      <c r="G18" s="11">
        <v>1083</v>
      </c>
      <c r="H18" s="11" t="s">
        <v>173</v>
      </c>
      <c r="I18" s="3" t="s">
        <v>1307</v>
      </c>
      <c r="J18" s="3"/>
      <c r="K18" s="3"/>
      <c r="L18" s="9"/>
      <c r="M18" s="9"/>
      <c r="N18" s="9"/>
    </row>
    <row r="19" spans="1:14" ht="15.75" customHeight="1">
      <c r="A19" s="2">
        <v>18</v>
      </c>
      <c r="B19" s="13">
        <f>B20+7</f>
        <v>38845</v>
      </c>
      <c r="C19" s="2" t="s">
        <v>120</v>
      </c>
      <c r="D19" s="2">
        <v>2003</v>
      </c>
      <c r="E19" s="2">
        <v>19</v>
      </c>
      <c r="F19" s="2">
        <v>4882</v>
      </c>
      <c r="G19" s="11">
        <v>437</v>
      </c>
      <c r="H19" s="11" t="s">
        <v>179</v>
      </c>
      <c r="I19" s="3" t="s">
        <v>1308</v>
      </c>
      <c r="J19" s="3"/>
      <c r="K19" s="3"/>
      <c r="L19" s="9"/>
      <c r="M19" s="9"/>
      <c r="N19" s="9"/>
    </row>
    <row r="20" spans="1:14" ht="15.75" customHeight="1">
      <c r="A20" s="2">
        <v>19</v>
      </c>
      <c r="B20" s="13">
        <f t="shared" ref="B20:B21" si="1">B18+7</f>
        <v>38838</v>
      </c>
      <c r="C20" s="2" t="s">
        <v>120</v>
      </c>
      <c r="D20" s="2">
        <v>2003</v>
      </c>
      <c r="E20" s="2">
        <v>17</v>
      </c>
      <c r="F20" s="2">
        <v>4881</v>
      </c>
      <c r="G20" s="11">
        <v>554</v>
      </c>
      <c r="H20" s="11" t="s">
        <v>184</v>
      </c>
      <c r="I20" s="3" t="s">
        <v>1309</v>
      </c>
      <c r="J20" s="3"/>
      <c r="K20" s="3"/>
      <c r="L20" s="9"/>
      <c r="M20" s="9"/>
      <c r="N20" s="9"/>
    </row>
    <row r="21" spans="1:14" ht="15.75" customHeight="1">
      <c r="A21" s="2">
        <v>20</v>
      </c>
      <c r="B21" s="13">
        <f t="shared" si="1"/>
        <v>38852</v>
      </c>
      <c r="C21" s="2" t="s">
        <v>152</v>
      </c>
      <c r="D21" s="2">
        <v>2000</v>
      </c>
      <c r="E21" s="2">
        <v>8</v>
      </c>
      <c r="F21" s="2">
        <v>4883</v>
      </c>
      <c r="G21" s="2">
        <v>2343</v>
      </c>
      <c r="H21" s="2" t="s">
        <v>185</v>
      </c>
      <c r="I21" s="3" t="s">
        <v>1310</v>
      </c>
      <c r="J21" s="3"/>
      <c r="K21" s="3"/>
      <c r="L21" s="9"/>
      <c r="M21" s="9"/>
      <c r="N21" s="9"/>
    </row>
    <row r="22" spans="1:14" ht="15.75" customHeight="1">
      <c r="A22" s="2">
        <v>21</v>
      </c>
      <c r="B22" s="13">
        <f t="shared" ref="B22:B53" si="2">B21+7</f>
        <v>38859</v>
      </c>
      <c r="C22" s="2" t="s">
        <v>152</v>
      </c>
      <c r="D22" s="2">
        <v>2000</v>
      </c>
      <c r="E22" s="2">
        <v>22</v>
      </c>
      <c r="F22" s="2">
        <v>4884</v>
      </c>
      <c r="G22" s="11">
        <v>823</v>
      </c>
      <c r="H22" s="11" t="s">
        <v>187</v>
      </c>
      <c r="I22" s="3" t="s">
        <v>1311</v>
      </c>
      <c r="J22" s="3"/>
      <c r="K22" s="3"/>
      <c r="L22" s="9"/>
      <c r="M22" s="9"/>
      <c r="N22" s="9"/>
    </row>
    <row r="23" spans="1:14" ht="15.75" customHeight="1">
      <c r="A23" s="2">
        <v>22</v>
      </c>
      <c r="B23" s="13">
        <f t="shared" si="2"/>
        <v>38866</v>
      </c>
      <c r="C23" s="2" t="s">
        <v>120</v>
      </c>
      <c r="D23" s="2">
        <v>2003</v>
      </c>
      <c r="E23" s="2">
        <v>24</v>
      </c>
      <c r="F23" s="2">
        <v>4885</v>
      </c>
      <c r="G23" s="2">
        <v>2160</v>
      </c>
      <c r="H23" s="2" t="s">
        <v>189</v>
      </c>
      <c r="I23" s="3" t="s">
        <v>1312</v>
      </c>
      <c r="J23" s="3"/>
      <c r="K23" s="3"/>
      <c r="L23" s="9"/>
      <c r="M23" s="9"/>
      <c r="N23" s="9"/>
    </row>
    <row r="24" spans="1:14" ht="15.75" customHeight="1">
      <c r="A24" s="2">
        <v>23</v>
      </c>
      <c r="B24" s="13">
        <f t="shared" si="2"/>
        <v>38873</v>
      </c>
      <c r="C24" s="2" t="s">
        <v>41</v>
      </c>
      <c r="D24" s="2">
        <v>2005</v>
      </c>
      <c r="E24" s="2">
        <v>8</v>
      </c>
      <c r="F24" s="2">
        <v>4946</v>
      </c>
      <c r="G24" s="2">
        <v>1026</v>
      </c>
      <c r="H24" s="2" t="s">
        <v>193</v>
      </c>
      <c r="I24" s="3" t="s">
        <v>1313</v>
      </c>
      <c r="J24" s="3"/>
      <c r="K24" s="3"/>
      <c r="L24" s="9"/>
      <c r="M24" s="9"/>
      <c r="N24" s="9"/>
    </row>
    <row r="25" spans="1:14" ht="15.75" customHeight="1">
      <c r="A25" s="2">
        <v>24</v>
      </c>
      <c r="B25" s="13">
        <f t="shared" si="2"/>
        <v>38880</v>
      </c>
      <c r="C25" s="2" t="s">
        <v>41</v>
      </c>
      <c r="D25" s="2">
        <v>2005</v>
      </c>
      <c r="E25" s="2">
        <v>15</v>
      </c>
      <c r="F25" s="2">
        <v>4947</v>
      </c>
      <c r="G25" s="11">
        <v>1172</v>
      </c>
      <c r="H25" s="11" t="s">
        <v>195</v>
      </c>
      <c r="I25" s="3" t="s">
        <v>1314</v>
      </c>
      <c r="J25" s="3"/>
      <c r="K25" s="3"/>
      <c r="L25" s="9"/>
      <c r="M25" s="9"/>
      <c r="N25" s="9"/>
    </row>
    <row r="26" spans="1:14" ht="15.75" customHeight="1">
      <c r="A26" s="2">
        <v>25</v>
      </c>
      <c r="B26" s="13">
        <f t="shared" si="2"/>
        <v>38887</v>
      </c>
      <c r="C26" s="2" t="s">
        <v>41</v>
      </c>
      <c r="D26" s="2">
        <v>2005</v>
      </c>
      <c r="E26" s="2">
        <v>16</v>
      </c>
      <c r="F26" s="2">
        <v>4948</v>
      </c>
      <c r="G26" s="2">
        <v>84</v>
      </c>
      <c r="H26" s="2" t="s">
        <v>198</v>
      </c>
      <c r="I26" s="3" t="s">
        <v>1315</v>
      </c>
      <c r="J26" s="3"/>
      <c r="K26" s="3"/>
      <c r="L26" s="9"/>
      <c r="M26" s="9"/>
      <c r="N26" s="9"/>
    </row>
    <row r="27" spans="1:14" ht="15.75" customHeight="1">
      <c r="A27" s="2">
        <v>26</v>
      </c>
      <c r="B27" s="13">
        <f t="shared" si="2"/>
        <v>38894</v>
      </c>
      <c r="C27" s="2" t="s">
        <v>41</v>
      </c>
      <c r="D27" s="2">
        <v>2005</v>
      </c>
      <c r="E27" s="2">
        <v>17</v>
      </c>
      <c r="F27" s="2">
        <v>4950</v>
      </c>
      <c r="G27" s="2">
        <v>1813</v>
      </c>
      <c r="H27" s="2" t="s">
        <v>200</v>
      </c>
      <c r="I27" s="3" t="s">
        <v>1316</v>
      </c>
      <c r="J27" s="3"/>
      <c r="K27" s="3"/>
      <c r="L27" s="9"/>
      <c r="M27" s="9"/>
      <c r="N27" s="9"/>
    </row>
    <row r="28" spans="1:14" ht="15.75" customHeight="1">
      <c r="A28" s="2">
        <v>27</v>
      </c>
      <c r="B28" s="13">
        <f t="shared" si="2"/>
        <v>38901</v>
      </c>
      <c r="C28" s="2" t="s">
        <v>41</v>
      </c>
      <c r="D28" s="2">
        <v>2005</v>
      </c>
      <c r="E28" s="2">
        <v>18</v>
      </c>
      <c r="F28" s="2">
        <v>4951</v>
      </c>
      <c r="G28" s="2">
        <v>5714</v>
      </c>
      <c r="H28" s="2" t="s">
        <v>202</v>
      </c>
      <c r="I28" s="3" t="s">
        <v>1317</v>
      </c>
      <c r="J28" s="3"/>
      <c r="K28" s="3"/>
      <c r="L28" s="9"/>
      <c r="M28" s="9"/>
      <c r="N28" s="9"/>
    </row>
    <row r="29" spans="1:14" ht="15.75" customHeight="1">
      <c r="A29" s="2">
        <v>28</v>
      </c>
      <c r="B29" s="13">
        <f t="shared" si="2"/>
        <v>38908</v>
      </c>
      <c r="C29" s="2" t="s">
        <v>41</v>
      </c>
      <c r="D29" s="2">
        <v>2005</v>
      </c>
      <c r="E29" s="2">
        <v>19</v>
      </c>
      <c r="F29" s="2">
        <v>4952</v>
      </c>
      <c r="G29" s="2">
        <v>2663</v>
      </c>
      <c r="H29" s="2" t="s">
        <v>203</v>
      </c>
      <c r="I29" s="3" t="s">
        <v>1318</v>
      </c>
      <c r="J29" s="3"/>
      <c r="K29" s="3"/>
      <c r="L29" s="9"/>
      <c r="M29" s="9"/>
      <c r="N29" s="9"/>
    </row>
    <row r="30" spans="1:14" ht="15.75" customHeight="1">
      <c r="A30" s="2">
        <v>29</v>
      </c>
      <c r="B30" s="13">
        <f t="shared" si="2"/>
        <v>38915</v>
      </c>
      <c r="C30" s="2" t="s">
        <v>41</v>
      </c>
      <c r="D30" s="2">
        <v>2005</v>
      </c>
      <c r="E30" s="2">
        <v>21</v>
      </c>
      <c r="F30" s="2">
        <v>4953</v>
      </c>
      <c r="G30" s="11">
        <v>1887</v>
      </c>
      <c r="H30" s="11" t="s">
        <v>205</v>
      </c>
      <c r="I30" s="3" t="s">
        <v>1319</v>
      </c>
      <c r="J30" s="3"/>
      <c r="K30" s="3"/>
      <c r="L30" s="9"/>
      <c r="M30" s="9"/>
      <c r="N30" s="9"/>
    </row>
    <row r="31" spans="1:14" ht="15.75" customHeight="1">
      <c r="A31" s="2">
        <v>30</v>
      </c>
      <c r="B31" s="13">
        <f t="shared" si="2"/>
        <v>38922</v>
      </c>
      <c r="C31" s="2" t="s">
        <v>41</v>
      </c>
      <c r="D31" s="2">
        <v>2005</v>
      </c>
      <c r="E31" s="2">
        <v>24</v>
      </c>
      <c r="F31" s="2">
        <v>4954</v>
      </c>
      <c r="G31" s="2">
        <v>2162</v>
      </c>
      <c r="H31" s="2" t="s">
        <v>207</v>
      </c>
      <c r="I31" s="3" t="s">
        <v>1320</v>
      </c>
      <c r="J31" s="3"/>
      <c r="K31" s="3"/>
      <c r="L31" s="9"/>
      <c r="M31" s="9"/>
      <c r="N31" s="9"/>
    </row>
    <row r="32" spans="1:14" ht="15.75" customHeight="1">
      <c r="A32" s="2">
        <v>31</v>
      </c>
      <c r="B32" s="13">
        <f t="shared" si="2"/>
        <v>38929</v>
      </c>
      <c r="C32" s="3"/>
      <c r="D32" s="2">
        <v>2005</v>
      </c>
      <c r="E32" s="2">
        <v>25</v>
      </c>
      <c r="F32" s="2">
        <v>4955</v>
      </c>
      <c r="G32" s="2">
        <v>6903</v>
      </c>
      <c r="H32" s="2" t="s">
        <v>209</v>
      </c>
      <c r="I32" s="3" t="s">
        <v>1321</v>
      </c>
      <c r="J32" s="3"/>
      <c r="K32" s="3"/>
      <c r="L32" s="9"/>
      <c r="M32" s="9"/>
      <c r="N32" s="9"/>
    </row>
    <row r="33" spans="1:14" ht="15.75" customHeight="1">
      <c r="A33" s="2">
        <v>32</v>
      </c>
      <c r="B33" s="13">
        <f t="shared" si="2"/>
        <v>38936</v>
      </c>
      <c r="C33" s="2" t="s">
        <v>9</v>
      </c>
      <c r="D33" s="2">
        <v>2000</v>
      </c>
      <c r="E33" s="2">
        <v>18</v>
      </c>
      <c r="F33" s="2">
        <v>4983</v>
      </c>
      <c r="G33" s="2">
        <v>6448</v>
      </c>
      <c r="H33" s="2" t="s">
        <v>211</v>
      </c>
      <c r="I33" s="3" t="s">
        <v>1322</v>
      </c>
      <c r="J33" s="3"/>
      <c r="K33" s="3"/>
      <c r="L33" s="9"/>
      <c r="M33" s="9"/>
      <c r="N33" s="9"/>
    </row>
    <row r="34" spans="1:14" ht="15.75" customHeight="1">
      <c r="A34" s="2">
        <v>33</v>
      </c>
      <c r="B34" s="13">
        <f t="shared" si="2"/>
        <v>38943</v>
      </c>
      <c r="C34" s="2" t="s">
        <v>9</v>
      </c>
      <c r="D34" s="2">
        <v>2001</v>
      </c>
      <c r="E34" s="2">
        <v>8</v>
      </c>
      <c r="F34" s="2">
        <v>4984</v>
      </c>
      <c r="G34" s="11">
        <v>1883</v>
      </c>
      <c r="H34" s="11" t="s">
        <v>213</v>
      </c>
      <c r="I34" s="3" t="s">
        <v>1323</v>
      </c>
      <c r="J34" s="3"/>
      <c r="K34" s="3"/>
      <c r="L34" s="9"/>
      <c r="M34" s="9"/>
      <c r="N34" s="9"/>
    </row>
    <row r="35" spans="1:14" ht="15.75" customHeight="1">
      <c r="A35" s="2">
        <v>34</v>
      </c>
      <c r="B35" s="13">
        <f t="shared" si="2"/>
        <v>38950</v>
      </c>
      <c r="C35" s="2" t="s">
        <v>9</v>
      </c>
      <c r="D35" s="2">
        <v>2003</v>
      </c>
      <c r="E35" s="2">
        <v>17</v>
      </c>
      <c r="F35" s="2">
        <v>4988</v>
      </c>
      <c r="G35" s="2">
        <v>2289</v>
      </c>
      <c r="H35" s="2" t="s">
        <v>10</v>
      </c>
      <c r="I35" s="3" t="s">
        <v>1324</v>
      </c>
      <c r="J35" s="3"/>
      <c r="K35" s="3"/>
      <c r="L35" s="9"/>
      <c r="M35" s="9"/>
      <c r="N35" s="9"/>
    </row>
    <row r="36" spans="1:14" ht="15.75" customHeight="1">
      <c r="A36" s="2">
        <v>35</v>
      </c>
      <c r="B36" s="13">
        <f t="shared" si="2"/>
        <v>38957</v>
      </c>
      <c r="C36" s="2" t="s">
        <v>41</v>
      </c>
      <c r="D36" s="2">
        <v>2000</v>
      </c>
      <c r="E36" s="2">
        <v>23</v>
      </c>
      <c r="F36" s="2">
        <v>4989</v>
      </c>
      <c r="G36" s="2">
        <v>480</v>
      </c>
      <c r="H36" s="2" t="s">
        <v>221</v>
      </c>
      <c r="I36" s="3" t="s">
        <v>1325</v>
      </c>
      <c r="J36" s="3"/>
      <c r="K36" s="3"/>
      <c r="L36" s="9"/>
      <c r="M36" s="9"/>
      <c r="N36" s="9"/>
    </row>
    <row r="37" spans="1:14" ht="15.75" customHeight="1">
      <c r="A37" s="2">
        <v>36</v>
      </c>
      <c r="B37" s="13">
        <f t="shared" si="2"/>
        <v>38964</v>
      </c>
      <c r="C37" s="2" t="s">
        <v>9</v>
      </c>
      <c r="D37" s="2">
        <v>2001</v>
      </c>
      <c r="E37" s="2">
        <v>21</v>
      </c>
      <c r="F37" s="2">
        <v>4985</v>
      </c>
      <c r="G37" s="11">
        <v>5531</v>
      </c>
      <c r="H37" s="11" t="s">
        <v>225</v>
      </c>
      <c r="I37" s="3" t="s">
        <v>1326</v>
      </c>
      <c r="J37" s="3"/>
      <c r="K37" s="3"/>
      <c r="L37" s="9"/>
      <c r="M37" s="9"/>
      <c r="N37" s="9"/>
    </row>
    <row r="38" spans="1:14" ht="15.75" customHeight="1">
      <c r="A38" s="2">
        <v>37</v>
      </c>
      <c r="B38" s="13">
        <f t="shared" si="2"/>
        <v>38971</v>
      </c>
      <c r="C38" s="2" t="s">
        <v>152</v>
      </c>
      <c r="D38" s="2">
        <v>1999</v>
      </c>
      <c r="E38" s="2">
        <v>17</v>
      </c>
      <c r="F38" s="2">
        <v>4990</v>
      </c>
      <c r="G38" s="2">
        <v>559</v>
      </c>
      <c r="H38" s="2" t="s">
        <v>228</v>
      </c>
      <c r="I38" s="3" t="s">
        <v>1327</v>
      </c>
      <c r="J38" s="3"/>
      <c r="K38" s="3"/>
      <c r="L38" s="9"/>
      <c r="M38" s="9"/>
      <c r="N38" s="9"/>
    </row>
    <row r="39" spans="1:14" ht="15.75" customHeight="1">
      <c r="A39" s="2">
        <v>38</v>
      </c>
      <c r="B39" s="13">
        <f t="shared" si="2"/>
        <v>38978</v>
      </c>
      <c r="C39" s="2" t="s">
        <v>152</v>
      </c>
      <c r="D39" s="2">
        <v>2001</v>
      </c>
      <c r="E39" s="2">
        <v>16</v>
      </c>
      <c r="F39" s="2">
        <v>4991</v>
      </c>
      <c r="G39" s="2">
        <v>223</v>
      </c>
      <c r="H39" s="2" t="s">
        <v>230</v>
      </c>
      <c r="I39" s="3" t="s">
        <v>1328</v>
      </c>
      <c r="J39" s="3"/>
      <c r="K39" s="3"/>
      <c r="L39" s="9"/>
      <c r="M39" s="9"/>
      <c r="N39" s="9"/>
    </row>
    <row r="40" spans="1:14" ht="15.75" customHeight="1">
      <c r="A40" s="2">
        <v>39</v>
      </c>
      <c r="B40" s="13">
        <f t="shared" si="2"/>
        <v>38985</v>
      </c>
      <c r="C40" s="2" t="s">
        <v>152</v>
      </c>
      <c r="D40" s="2">
        <v>2001</v>
      </c>
      <c r="E40" s="2">
        <v>23</v>
      </c>
      <c r="F40" s="2">
        <v>4992</v>
      </c>
      <c r="G40" s="2">
        <v>7244</v>
      </c>
      <c r="H40" s="2" t="s">
        <v>236</v>
      </c>
      <c r="I40" s="3" t="s">
        <v>1329</v>
      </c>
      <c r="J40" s="3"/>
      <c r="K40" s="3"/>
      <c r="L40" s="9"/>
      <c r="M40" s="9"/>
      <c r="N40" s="9"/>
    </row>
    <row r="41" spans="1:14" ht="15.75" customHeight="1">
      <c r="A41" s="2">
        <v>40</v>
      </c>
      <c r="B41" s="13">
        <f t="shared" si="2"/>
        <v>38992</v>
      </c>
      <c r="C41" s="2" t="s">
        <v>152</v>
      </c>
      <c r="D41" s="2">
        <v>2002</v>
      </c>
      <c r="E41" s="2">
        <v>17</v>
      </c>
      <c r="F41" s="2">
        <v>4993</v>
      </c>
      <c r="G41" s="2">
        <v>1116</v>
      </c>
      <c r="H41" s="2" t="s">
        <v>242</v>
      </c>
      <c r="I41" s="3" t="s">
        <v>1330</v>
      </c>
      <c r="J41" s="3"/>
      <c r="K41" s="3"/>
      <c r="L41" s="9"/>
      <c r="M41" s="9"/>
      <c r="N41" s="9"/>
    </row>
    <row r="42" spans="1:14" ht="15.75" customHeight="1">
      <c r="A42" s="2">
        <v>41</v>
      </c>
      <c r="B42" s="13">
        <f t="shared" si="2"/>
        <v>38999</v>
      </c>
      <c r="C42" s="2" t="s">
        <v>9</v>
      </c>
      <c r="D42" s="2">
        <v>2001</v>
      </c>
      <c r="E42" s="2">
        <v>16</v>
      </c>
      <c r="F42" s="2">
        <v>4986</v>
      </c>
      <c r="G42" s="2">
        <v>5917</v>
      </c>
      <c r="H42" s="2" t="s">
        <v>194</v>
      </c>
      <c r="I42" s="3" t="s">
        <v>1331</v>
      </c>
      <c r="J42" s="3"/>
      <c r="K42" s="3"/>
      <c r="L42" s="9"/>
      <c r="M42" s="9"/>
      <c r="N42" s="9"/>
    </row>
    <row r="43" spans="1:14" ht="15.75" customHeight="1">
      <c r="A43" s="2">
        <v>42</v>
      </c>
      <c r="B43" s="13">
        <f t="shared" si="2"/>
        <v>39006</v>
      </c>
      <c r="C43" s="2" t="s">
        <v>9</v>
      </c>
      <c r="D43" s="2">
        <v>2001</v>
      </c>
      <c r="E43" s="2">
        <v>25</v>
      </c>
      <c r="F43" s="2">
        <v>4987</v>
      </c>
      <c r="G43" s="2">
        <v>2095</v>
      </c>
      <c r="H43" s="2" t="s">
        <v>247</v>
      </c>
      <c r="I43" s="3" t="s">
        <v>1332</v>
      </c>
      <c r="J43" s="3"/>
      <c r="K43" s="3"/>
      <c r="L43" s="9"/>
      <c r="M43" s="9"/>
      <c r="N43" s="9"/>
    </row>
    <row r="44" spans="1:14" ht="15.75" customHeight="1">
      <c r="A44" s="2">
        <v>43</v>
      </c>
      <c r="B44" s="13">
        <f t="shared" si="2"/>
        <v>39013</v>
      </c>
      <c r="C44" s="2" t="s">
        <v>9</v>
      </c>
      <c r="D44" s="2"/>
      <c r="E44" s="2"/>
      <c r="F44" s="2">
        <v>5032</v>
      </c>
      <c r="G44" s="2">
        <v>4793</v>
      </c>
      <c r="H44" s="3" t="s">
        <v>75</v>
      </c>
      <c r="I44" s="3" t="s">
        <v>1333</v>
      </c>
      <c r="J44" s="3"/>
      <c r="K44" s="3"/>
      <c r="L44" s="9"/>
      <c r="M44" s="9"/>
      <c r="N44" s="9"/>
    </row>
    <row r="45" spans="1:14" ht="15.75" customHeight="1">
      <c r="A45" s="2">
        <v>44</v>
      </c>
      <c r="B45" s="13">
        <f t="shared" si="2"/>
        <v>39020</v>
      </c>
      <c r="C45" s="2" t="s">
        <v>9</v>
      </c>
      <c r="D45" s="2">
        <v>2003</v>
      </c>
      <c r="E45" s="2">
        <v>21</v>
      </c>
      <c r="F45" s="2">
        <v>4995</v>
      </c>
      <c r="G45" s="2">
        <v>6261</v>
      </c>
      <c r="H45" s="2" t="s">
        <v>13</v>
      </c>
      <c r="I45" s="3" t="s">
        <v>1334</v>
      </c>
      <c r="J45" s="3"/>
      <c r="K45" s="3" t="s">
        <v>1023</v>
      </c>
      <c r="L45" s="9"/>
      <c r="M45" s="9"/>
      <c r="N45" s="9"/>
    </row>
    <row r="46" spans="1:14" ht="15.75" customHeight="1">
      <c r="A46" s="2">
        <v>45</v>
      </c>
      <c r="B46" s="13">
        <f t="shared" si="2"/>
        <v>39027</v>
      </c>
      <c r="C46" s="2" t="s">
        <v>9</v>
      </c>
      <c r="D46" s="2">
        <v>2003</v>
      </c>
      <c r="E46" s="2">
        <v>23</v>
      </c>
      <c r="F46" s="2">
        <v>4996</v>
      </c>
      <c r="G46" s="2">
        <v>2281</v>
      </c>
      <c r="H46" s="2" t="s">
        <v>14</v>
      </c>
      <c r="I46" s="3" t="s">
        <v>1335</v>
      </c>
      <c r="J46" s="3"/>
      <c r="K46" s="3" t="s">
        <v>1023</v>
      </c>
      <c r="L46" s="9"/>
      <c r="M46" s="9"/>
      <c r="N46" s="9"/>
    </row>
    <row r="47" spans="1:14" ht="15.75" customHeight="1">
      <c r="A47" s="2">
        <v>46</v>
      </c>
      <c r="B47" s="13">
        <f t="shared" si="2"/>
        <v>39034</v>
      </c>
      <c r="C47" s="2" t="s">
        <v>41</v>
      </c>
      <c r="D47" s="2">
        <v>2004</v>
      </c>
      <c r="E47" s="2">
        <v>24</v>
      </c>
      <c r="F47" s="2">
        <v>4997</v>
      </c>
      <c r="G47" s="2">
        <v>7024</v>
      </c>
      <c r="H47" s="2" t="s">
        <v>15</v>
      </c>
      <c r="I47" s="3" t="s">
        <v>1336</v>
      </c>
      <c r="J47" s="3"/>
      <c r="K47" s="3" t="s">
        <v>1023</v>
      </c>
      <c r="L47" s="9"/>
      <c r="M47" s="9"/>
      <c r="N47" s="9"/>
    </row>
    <row r="48" spans="1:14" ht="15.75" customHeight="1">
      <c r="A48" s="2">
        <v>47</v>
      </c>
      <c r="B48" s="13">
        <f t="shared" si="2"/>
        <v>39041</v>
      </c>
      <c r="C48" s="2" t="s">
        <v>9</v>
      </c>
      <c r="D48" s="2">
        <v>2004</v>
      </c>
      <c r="E48" s="2">
        <v>6</v>
      </c>
      <c r="F48" s="2">
        <v>4998</v>
      </c>
      <c r="G48" s="2">
        <v>6605</v>
      </c>
      <c r="H48" s="2" t="s">
        <v>258</v>
      </c>
      <c r="I48" s="3" t="s">
        <v>1337</v>
      </c>
      <c r="J48" s="3"/>
      <c r="K48" s="3"/>
      <c r="L48" s="9"/>
      <c r="M48" s="9"/>
      <c r="N48" s="9"/>
    </row>
    <row r="49" spans="1:14" ht="15.75" customHeight="1">
      <c r="A49" s="2">
        <v>48</v>
      </c>
      <c r="B49" s="13">
        <f t="shared" si="2"/>
        <v>39048</v>
      </c>
      <c r="C49" s="2" t="s">
        <v>9</v>
      </c>
      <c r="D49" s="2">
        <v>2004</v>
      </c>
      <c r="E49" s="2">
        <v>2</v>
      </c>
      <c r="F49" s="2">
        <v>4999</v>
      </c>
      <c r="G49" s="11">
        <v>733</v>
      </c>
      <c r="H49" s="11" t="s">
        <v>261</v>
      </c>
      <c r="I49" s="3" t="s">
        <v>1338</v>
      </c>
      <c r="J49" s="3"/>
      <c r="K49" s="3"/>
      <c r="L49" s="9"/>
      <c r="M49" s="9"/>
      <c r="N49" s="9"/>
    </row>
    <row r="50" spans="1:14" ht="15.75" customHeight="1">
      <c r="A50" s="2">
        <v>49</v>
      </c>
      <c r="B50" s="13">
        <f t="shared" si="2"/>
        <v>39055</v>
      </c>
      <c r="C50" s="2" t="s">
        <v>9</v>
      </c>
      <c r="D50" s="2">
        <v>2004</v>
      </c>
      <c r="E50" s="2">
        <v>12</v>
      </c>
      <c r="F50" s="2">
        <v>8679</v>
      </c>
      <c r="G50" s="11">
        <v>2149</v>
      </c>
      <c r="H50" s="11" t="s">
        <v>262</v>
      </c>
      <c r="I50" s="3" t="s">
        <v>1342</v>
      </c>
      <c r="J50" s="3"/>
      <c r="K50" s="3"/>
      <c r="L50" s="9"/>
      <c r="M50" s="9"/>
      <c r="N50" s="9"/>
    </row>
    <row r="51" spans="1:14" ht="15.75" customHeight="1">
      <c r="A51" s="2">
        <v>50</v>
      </c>
      <c r="B51" s="13">
        <f t="shared" si="2"/>
        <v>39062</v>
      </c>
      <c r="C51" s="2" t="s">
        <v>9</v>
      </c>
      <c r="D51" s="2">
        <v>2004</v>
      </c>
      <c r="E51" s="2">
        <v>14</v>
      </c>
      <c r="F51" s="2">
        <v>5001</v>
      </c>
      <c r="G51" s="11">
        <v>1169</v>
      </c>
      <c r="H51" s="11" t="s">
        <v>267</v>
      </c>
      <c r="I51" s="3" t="s">
        <v>1339</v>
      </c>
      <c r="J51" s="3"/>
      <c r="K51" s="3"/>
      <c r="L51" s="9"/>
      <c r="M51" s="9"/>
      <c r="N51" s="9"/>
    </row>
    <row r="52" spans="1:14" ht="15.75" customHeight="1">
      <c r="A52" s="2">
        <v>51</v>
      </c>
      <c r="B52" s="13">
        <f t="shared" si="2"/>
        <v>39069</v>
      </c>
      <c r="C52" s="2" t="s">
        <v>9</v>
      </c>
      <c r="D52" s="2">
        <v>2004</v>
      </c>
      <c r="E52" s="2">
        <v>16</v>
      </c>
      <c r="F52" s="2">
        <v>5002</v>
      </c>
      <c r="G52" s="2">
        <v>2274</v>
      </c>
      <c r="H52" s="2" t="s">
        <v>270</v>
      </c>
      <c r="I52" s="3" t="s">
        <v>1340</v>
      </c>
      <c r="J52" s="3"/>
      <c r="K52" s="3"/>
      <c r="L52" s="9"/>
      <c r="M52" s="9"/>
      <c r="N52" s="9"/>
    </row>
    <row r="53" spans="1:14" ht="15.75" customHeight="1">
      <c r="A53" s="2">
        <v>52</v>
      </c>
      <c r="B53" s="13">
        <f t="shared" si="2"/>
        <v>39076</v>
      </c>
      <c r="C53" s="2" t="s">
        <v>9</v>
      </c>
      <c r="D53" s="2">
        <v>2004</v>
      </c>
      <c r="E53" s="2">
        <v>21</v>
      </c>
      <c r="F53" s="2">
        <v>5003</v>
      </c>
      <c r="G53" s="11">
        <v>5666</v>
      </c>
      <c r="H53" s="11" t="s">
        <v>272</v>
      </c>
      <c r="I53" s="3" t="s">
        <v>1341</v>
      </c>
      <c r="J53" s="3"/>
      <c r="K53" s="3"/>
      <c r="L53" s="9"/>
      <c r="M53" s="9"/>
      <c r="N53" s="9"/>
    </row>
    <row r="54" spans="1:14" ht="15.75" customHeight="1">
      <c r="A54" s="3"/>
      <c r="B54" s="3"/>
      <c r="C54" s="3"/>
      <c r="D54" s="9"/>
      <c r="E54" s="9"/>
      <c r="F54" s="3"/>
      <c r="G54" s="3"/>
      <c r="H54" s="3"/>
      <c r="I54" s="3"/>
      <c r="J54" s="3"/>
      <c r="K54" s="3"/>
      <c r="L54" s="3"/>
      <c r="M54" s="3"/>
      <c r="N54" s="3"/>
    </row>
    <row r="55" spans="1:14" ht="15.75" customHeight="1">
      <c r="A55" s="11" t="s">
        <v>87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100"/>
  <sheetViews>
    <sheetView tabSelected="1" topLeftCell="A16" workbookViewId="0">
      <selection activeCell="D21" sqref="D21"/>
    </sheetView>
  </sheetViews>
  <sheetFormatPr defaultColWidth="17.28515625" defaultRowHeight="15.75" customHeight="1"/>
  <cols>
    <col min="1" max="1" width="14" style="47" bestFit="1" customWidth="1"/>
    <col min="2" max="2" width="10.140625" style="47" bestFit="1" customWidth="1"/>
    <col min="3" max="3" width="11.140625" style="47" bestFit="1" customWidth="1"/>
    <col min="4" max="4" width="24.28515625" style="47" bestFit="1" customWidth="1"/>
    <col min="5" max="5" width="6.5703125" style="47" customWidth="1"/>
    <col min="6" max="6" width="6.42578125" bestFit="1" customWidth="1"/>
    <col min="7" max="7" width="8.140625" style="47" bestFit="1" customWidth="1"/>
    <col min="8" max="8" width="18.140625" style="47" bestFit="1" customWidth="1"/>
    <col min="9" max="9" width="28" style="47" bestFit="1" customWidth="1"/>
    <col min="10" max="11" width="17.28515625" style="47" customWidth="1"/>
    <col min="12" max="12" width="23.7109375" style="47" customWidth="1"/>
    <col min="13" max="13" width="17.28515625" style="47" customWidth="1"/>
    <col min="14" max="14" width="3.5703125" style="47" customWidth="1"/>
    <col min="15" max="15" width="4.140625" style="47" customWidth="1"/>
    <col min="16" max="16" width="3.7109375" style="47" customWidth="1"/>
    <col min="17" max="17" width="4.5703125" style="47" customWidth="1"/>
    <col min="18" max="18" width="4.85546875" style="47" customWidth="1"/>
    <col min="19" max="19" width="4.7109375" style="47" customWidth="1"/>
    <col min="20" max="20" width="6.5703125" style="47" customWidth="1"/>
    <col min="21" max="21" width="5.85546875" style="47" customWidth="1"/>
    <col min="22" max="22" width="17.28515625" style="47" customWidth="1"/>
    <col min="23" max="16384" width="17.28515625" style="47"/>
  </cols>
  <sheetData>
    <row r="1" spans="1:22" ht="15.75" customHeight="1">
      <c r="A1" s="46" t="s">
        <v>595</v>
      </c>
      <c r="B1" s="54" t="s">
        <v>0</v>
      </c>
      <c r="C1" s="46" t="s">
        <v>600</v>
      </c>
      <c r="D1" s="52" t="s">
        <v>770</v>
      </c>
      <c r="E1" s="54" t="s">
        <v>2</v>
      </c>
      <c r="F1" s="54" t="s">
        <v>1</v>
      </c>
      <c r="G1" s="54" t="s">
        <v>596</v>
      </c>
      <c r="H1" s="46" t="s">
        <v>601</v>
      </c>
      <c r="I1" s="46" t="s">
        <v>598</v>
      </c>
      <c r="J1" s="46" t="s">
        <v>508</v>
      </c>
      <c r="K1" s="46"/>
      <c r="L1" s="52" t="s">
        <v>760</v>
      </c>
      <c r="M1" s="53"/>
      <c r="N1" s="46" t="s">
        <v>761</v>
      </c>
      <c r="O1" s="46" t="s">
        <v>763</v>
      </c>
      <c r="P1" s="46" t="s">
        <v>768</v>
      </c>
      <c r="Q1" s="46" t="s">
        <v>767</v>
      </c>
      <c r="R1" s="46" t="s">
        <v>766</v>
      </c>
      <c r="S1" s="46" t="s">
        <v>762</v>
      </c>
      <c r="T1" s="46" t="s">
        <v>765</v>
      </c>
      <c r="U1" s="46" t="s">
        <v>764</v>
      </c>
    </row>
    <row r="2" spans="1:22" ht="15.75" customHeight="1">
      <c r="A2" s="55">
        <v>1</v>
      </c>
      <c r="B2" s="56">
        <v>42125</v>
      </c>
      <c r="C2" s="55">
        <v>10149</v>
      </c>
      <c r="D2" s="53" t="s">
        <v>788</v>
      </c>
      <c r="E2" s="55" t="s">
        <v>460</v>
      </c>
      <c r="F2" s="55" t="s">
        <v>460</v>
      </c>
      <c r="G2" s="53" t="s">
        <v>460</v>
      </c>
      <c r="H2" s="53">
        <v>1866</v>
      </c>
      <c r="I2" s="53" t="s">
        <v>984</v>
      </c>
      <c r="J2" s="53"/>
      <c r="K2" s="53"/>
      <c r="L2" s="53"/>
      <c r="M2" s="53"/>
      <c r="N2" s="47">
        <f>IF($L2 = N$1,1,0)</f>
        <v>0</v>
      </c>
      <c r="O2" s="47">
        <f t="shared" ref="O2:U17" si="0">IF($L2 = O$1,1,0)</f>
        <v>0</v>
      </c>
      <c r="P2" s="47">
        <f t="shared" si="0"/>
        <v>0</v>
      </c>
      <c r="Q2" s="47">
        <f t="shared" si="0"/>
        <v>0</v>
      </c>
      <c r="R2" s="47">
        <f t="shared" si="0"/>
        <v>0</v>
      </c>
      <c r="S2" s="47">
        <f t="shared" si="0"/>
        <v>0</v>
      </c>
      <c r="T2" s="47">
        <f t="shared" si="0"/>
        <v>0</v>
      </c>
      <c r="U2" s="47">
        <f t="shared" si="0"/>
        <v>0</v>
      </c>
      <c r="V2" s="47">
        <f>IF(SUM(N2:U2)=0,IF(J2=0,0,1),0)</f>
        <v>0</v>
      </c>
    </row>
    <row r="3" spans="1:22" ht="15.75" customHeight="1">
      <c r="A3" s="55">
        <v>2</v>
      </c>
      <c r="B3" s="56">
        <v>42339</v>
      </c>
      <c r="C3" s="55">
        <v>10150</v>
      </c>
      <c r="D3" s="49" t="s">
        <v>789</v>
      </c>
      <c r="E3" s="55">
        <v>2008</v>
      </c>
      <c r="F3" s="55" t="s">
        <v>388</v>
      </c>
      <c r="G3" s="55">
        <v>4</v>
      </c>
      <c r="H3" s="49">
        <v>781</v>
      </c>
      <c r="I3" s="49" t="s">
        <v>981</v>
      </c>
      <c r="J3" s="53"/>
      <c r="K3" s="53"/>
      <c r="L3" s="53" t="s">
        <v>761</v>
      </c>
      <c r="M3" s="53"/>
      <c r="N3" s="47">
        <f t="shared" ref="N3:U34" si="1">IF($L3 = N$1,1,0)</f>
        <v>1</v>
      </c>
      <c r="O3" s="47">
        <f t="shared" si="0"/>
        <v>0</v>
      </c>
      <c r="P3" s="47">
        <f t="shared" si="0"/>
        <v>0</v>
      </c>
      <c r="Q3" s="47">
        <f t="shared" si="0"/>
        <v>0</v>
      </c>
      <c r="R3" s="47">
        <f t="shared" si="0"/>
        <v>0</v>
      </c>
      <c r="S3" s="47">
        <f t="shared" si="0"/>
        <v>0</v>
      </c>
      <c r="T3" s="47">
        <f t="shared" si="0"/>
        <v>0</v>
      </c>
      <c r="U3" s="47">
        <f t="shared" si="0"/>
        <v>0</v>
      </c>
      <c r="V3" s="47">
        <f t="shared" ref="V3:V52" si="2">IF(SUM(N3:U3)=0,IF(J3=0,0,1),0)</f>
        <v>0</v>
      </c>
    </row>
    <row r="4" spans="1:22" ht="15.75" customHeight="1">
      <c r="A4" s="55">
        <v>3</v>
      </c>
      <c r="B4" s="57" t="s">
        <v>464</v>
      </c>
      <c r="C4" s="55">
        <v>10151</v>
      </c>
      <c r="D4" s="49" t="s">
        <v>790</v>
      </c>
      <c r="E4" s="55">
        <v>2008</v>
      </c>
      <c r="F4" s="55" t="s">
        <v>41</v>
      </c>
      <c r="G4" s="55">
        <v>23</v>
      </c>
      <c r="H4" s="49">
        <v>564</v>
      </c>
      <c r="I4" s="49" t="s">
        <v>982</v>
      </c>
      <c r="J4" s="53"/>
      <c r="K4" s="53"/>
      <c r="L4" s="53" t="s">
        <v>761</v>
      </c>
      <c r="M4" s="53"/>
      <c r="N4" s="47">
        <f t="shared" si="1"/>
        <v>1</v>
      </c>
      <c r="O4" s="47">
        <f t="shared" si="0"/>
        <v>0</v>
      </c>
      <c r="P4" s="47">
        <f t="shared" si="0"/>
        <v>0</v>
      </c>
      <c r="Q4" s="47">
        <f t="shared" si="0"/>
        <v>0</v>
      </c>
      <c r="R4" s="47">
        <f t="shared" si="0"/>
        <v>0</v>
      </c>
      <c r="S4" s="47">
        <f t="shared" si="0"/>
        <v>0</v>
      </c>
      <c r="T4" s="47">
        <f t="shared" si="0"/>
        <v>0</v>
      </c>
      <c r="U4" s="47">
        <f t="shared" si="0"/>
        <v>0</v>
      </c>
      <c r="V4" s="47">
        <f t="shared" si="2"/>
        <v>0</v>
      </c>
    </row>
    <row r="5" spans="1:22" ht="15.75" customHeight="1">
      <c r="A5" s="55">
        <v>4</v>
      </c>
      <c r="B5" s="57" t="s">
        <v>467</v>
      </c>
      <c r="C5" s="55">
        <v>10152</v>
      </c>
      <c r="D5" s="49" t="s">
        <v>791</v>
      </c>
      <c r="E5" s="55">
        <v>2011</v>
      </c>
      <c r="F5" s="55" t="s">
        <v>9</v>
      </c>
      <c r="G5" s="53">
        <v>24</v>
      </c>
      <c r="H5" s="49">
        <v>480</v>
      </c>
      <c r="I5" s="49" t="s">
        <v>221</v>
      </c>
      <c r="J5" s="53"/>
      <c r="K5" s="53"/>
      <c r="L5" s="53"/>
      <c r="M5" s="53"/>
      <c r="N5" s="47">
        <f t="shared" si="1"/>
        <v>0</v>
      </c>
      <c r="O5" s="47">
        <f t="shared" si="0"/>
        <v>0</v>
      </c>
      <c r="P5" s="47">
        <f t="shared" si="0"/>
        <v>0</v>
      </c>
      <c r="Q5" s="47">
        <f t="shared" si="0"/>
        <v>0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47">
        <f t="shared" si="0"/>
        <v>0</v>
      </c>
      <c r="V5" s="47">
        <f t="shared" si="2"/>
        <v>0</v>
      </c>
    </row>
    <row r="6" spans="1:22" ht="15.75" customHeight="1">
      <c r="A6" s="55">
        <v>5</v>
      </c>
      <c r="B6" s="56">
        <v>42037</v>
      </c>
      <c r="C6" s="55">
        <v>10153</v>
      </c>
      <c r="D6" s="49" t="s">
        <v>792</v>
      </c>
      <c r="E6" s="55">
        <v>2013</v>
      </c>
      <c r="F6" s="55" t="s">
        <v>9</v>
      </c>
      <c r="G6" s="53">
        <v>17</v>
      </c>
      <c r="H6" s="49">
        <v>2095</v>
      </c>
      <c r="I6" s="49" t="s">
        <v>983</v>
      </c>
      <c r="J6" s="53"/>
      <c r="K6" s="53"/>
      <c r="L6" s="53"/>
      <c r="M6" s="53"/>
      <c r="N6" s="47">
        <f t="shared" si="1"/>
        <v>0</v>
      </c>
      <c r="O6" s="47">
        <f t="shared" si="0"/>
        <v>0</v>
      </c>
      <c r="P6" s="47">
        <f t="shared" si="0"/>
        <v>0</v>
      </c>
      <c r="Q6" s="47">
        <f t="shared" si="0"/>
        <v>0</v>
      </c>
      <c r="R6" s="47">
        <f t="shared" si="0"/>
        <v>0</v>
      </c>
      <c r="S6" s="47">
        <f t="shared" si="0"/>
        <v>0</v>
      </c>
      <c r="T6" s="47">
        <f t="shared" si="0"/>
        <v>0</v>
      </c>
      <c r="U6" s="47">
        <f t="shared" si="0"/>
        <v>0</v>
      </c>
      <c r="V6" s="47">
        <f t="shared" si="2"/>
        <v>0</v>
      </c>
    </row>
    <row r="7" spans="1:22" ht="15.75" customHeight="1">
      <c r="A7" s="55">
        <v>6</v>
      </c>
      <c r="B7" s="56">
        <v>42249</v>
      </c>
      <c r="C7" s="55">
        <v>10154</v>
      </c>
      <c r="D7" s="49" t="s">
        <v>793</v>
      </c>
      <c r="E7" s="55">
        <v>2009</v>
      </c>
      <c r="F7" s="55" t="s">
        <v>9</v>
      </c>
      <c r="G7" s="53">
        <v>10</v>
      </c>
      <c r="H7" s="49">
        <v>559</v>
      </c>
      <c r="I7" s="49" t="s">
        <v>228</v>
      </c>
      <c r="J7" s="53"/>
      <c r="K7" s="53"/>
      <c r="L7" s="53"/>
      <c r="M7" s="53"/>
      <c r="N7" s="47">
        <f t="shared" si="1"/>
        <v>0</v>
      </c>
      <c r="O7" s="47">
        <f t="shared" si="0"/>
        <v>0</v>
      </c>
      <c r="P7" s="47">
        <f t="shared" si="0"/>
        <v>0</v>
      </c>
      <c r="Q7" s="47">
        <f t="shared" si="0"/>
        <v>0</v>
      </c>
      <c r="R7" s="47">
        <f t="shared" si="0"/>
        <v>0</v>
      </c>
      <c r="S7" s="47">
        <f t="shared" si="0"/>
        <v>0</v>
      </c>
      <c r="T7" s="47">
        <f t="shared" si="0"/>
        <v>0</v>
      </c>
      <c r="U7" s="47">
        <f t="shared" si="0"/>
        <v>0</v>
      </c>
      <c r="V7" s="47">
        <f t="shared" si="2"/>
        <v>0</v>
      </c>
    </row>
    <row r="8" spans="1:22" ht="15.75" customHeight="1">
      <c r="A8" s="55">
        <v>7</v>
      </c>
      <c r="B8" s="57" t="s">
        <v>471</v>
      </c>
      <c r="C8" s="55">
        <v>10155</v>
      </c>
      <c r="D8" s="49" t="s">
        <v>794</v>
      </c>
      <c r="E8" s="55">
        <v>2013</v>
      </c>
      <c r="F8" s="55" t="s">
        <v>9</v>
      </c>
      <c r="G8" s="53">
        <v>8</v>
      </c>
      <c r="H8" s="49">
        <v>6606</v>
      </c>
      <c r="I8" s="49" t="s">
        <v>985</v>
      </c>
      <c r="J8" s="53"/>
      <c r="K8" s="53"/>
      <c r="L8" s="53" t="s">
        <v>767</v>
      </c>
      <c r="M8" s="53"/>
      <c r="N8" s="47">
        <f t="shared" si="1"/>
        <v>0</v>
      </c>
      <c r="O8" s="47">
        <f t="shared" si="0"/>
        <v>0</v>
      </c>
      <c r="P8" s="47">
        <f t="shared" si="0"/>
        <v>0</v>
      </c>
      <c r="Q8" s="47">
        <f t="shared" si="0"/>
        <v>1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47">
        <f t="shared" si="0"/>
        <v>0</v>
      </c>
      <c r="V8" s="47">
        <f t="shared" si="2"/>
        <v>0</v>
      </c>
    </row>
    <row r="9" spans="1:22" ht="15.75" customHeight="1">
      <c r="A9" s="55">
        <v>8</v>
      </c>
      <c r="B9" s="57" t="s">
        <v>473</v>
      </c>
      <c r="C9" s="55">
        <v>10156</v>
      </c>
      <c r="D9" s="49" t="s">
        <v>795</v>
      </c>
      <c r="E9" s="55">
        <v>2009</v>
      </c>
      <c r="F9" s="55" t="s">
        <v>388</v>
      </c>
      <c r="G9" s="53">
        <v>7</v>
      </c>
      <c r="H9" s="49">
        <v>768</v>
      </c>
      <c r="I9" s="49" t="s">
        <v>747</v>
      </c>
      <c r="J9" s="53"/>
      <c r="K9" s="53"/>
      <c r="L9" s="53" t="s">
        <v>763</v>
      </c>
      <c r="M9" s="53"/>
      <c r="N9" s="47">
        <f t="shared" si="1"/>
        <v>0</v>
      </c>
      <c r="O9" s="47">
        <f t="shared" si="0"/>
        <v>1</v>
      </c>
      <c r="P9" s="47">
        <f t="shared" si="0"/>
        <v>0</v>
      </c>
      <c r="Q9" s="47">
        <f t="shared" si="0"/>
        <v>0</v>
      </c>
      <c r="R9" s="47">
        <f t="shared" si="0"/>
        <v>0</v>
      </c>
      <c r="S9" s="47">
        <f t="shared" si="0"/>
        <v>0</v>
      </c>
      <c r="T9" s="47">
        <f t="shared" si="0"/>
        <v>0</v>
      </c>
      <c r="U9" s="47">
        <f t="shared" si="0"/>
        <v>0</v>
      </c>
      <c r="V9" s="47">
        <f t="shared" si="2"/>
        <v>0</v>
      </c>
    </row>
    <row r="10" spans="1:22" ht="15.75" customHeight="1">
      <c r="A10" s="55">
        <v>9</v>
      </c>
      <c r="B10" s="56">
        <v>42038</v>
      </c>
      <c r="C10" s="55">
        <v>10157</v>
      </c>
      <c r="D10" s="49" t="s">
        <v>796</v>
      </c>
      <c r="E10" s="55">
        <v>2013</v>
      </c>
      <c r="F10" s="55" t="s">
        <v>9</v>
      </c>
      <c r="G10" s="55">
        <v>20</v>
      </c>
      <c r="H10" s="47">
        <v>573</v>
      </c>
      <c r="I10" s="49" t="s">
        <v>986</v>
      </c>
      <c r="J10" s="53"/>
      <c r="K10" s="53"/>
      <c r="L10" s="53"/>
      <c r="M10" s="53"/>
      <c r="N10" s="47">
        <f t="shared" si="1"/>
        <v>0</v>
      </c>
      <c r="O10" s="47">
        <f t="shared" si="0"/>
        <v>0</v>
      </c>
      <c r="P10" s="47">
        <f t="shared" si="0"/>
        <v>0</v>
      </c>
      <c r="Q10" s="47">
        <f t="shared" si="0"/>
        <v>0</v>
      </c>
      <c r="R10" s="47">
        <f t="shared" si="0"/>
        <v>0</v>
      </c>
      <c r="S10" s="47">
        <f t="shared" si="0"/>
        <v>0</v>
      </c>
      <c r="T10" s="47">
        <f t="shared" si="0"/>
        <v>0</v>
      </c>
      <c r="U10" s="47">
        <f t="shared" si="0"/>
        <v>0</v>
      </c>
      <c r="V10" s="47">
        <f t="shared" si="2"/>
        <v>0</v>
      </c>
    </row>
    <row r="11" spans="1:22" ht="15.75" customHeight="1">
      <c r="A11" s="55">
        <v>10</v>
      </c>
      <c r="B11" s="56">
        <v>42250</v>
      </c>
      <c r="C11" s="55">
        <v>10158</v>
      </c>
      <c r="D11" s="49" t="s">
        <v>797</v>
      </c>
      <c r="E11" s="55">
        <v>2008</v>
      </c>
      <c r="F11" s="55" t="s">
        <v>41</v>
      </c>
      <c r="G11" s="53">
        <v>18</v>
      </c>
      <c r="H11" s="49">
        <v>1170</v>
      </c>
      <c r="I11" s="49" t="s">
        <v>732</v>
      </c>
      <c r="J11" s="53"/>
      <c r="K11" s="53"/>
      <c r="L11" s="53"/>
      <c r="M11" s="53"/>
      <c r="N11" s="47">
        <f t="shared" si="1"/>
        <v>0</v>
      </c>
      <c r="O11" s="47">
        <f t="shared" si="0"/>
        <v>0</v>
      </c>
      <c r="P11" s="47">
        <f t="shared" si="0"/>
        <v>0</v>
      </c>
      <c r="Q11" s="47">
        <f t="shared" si="0"/>
        <v>0</v>
      </c>
      <c r="R11" s="47">
        <f t="shared" si="0"/>
        <v>0</v>
      </c>
      <c r="S11" s="47">
        <f t="shared" si="0"/>
        <v>0</v>
      </c>
      <c r="T11" s="47">
        <f t="shared" si="0"/>
        <v>0</v>
      </c>
      <c r="U11" s="47">
        <f t="shared" si="0"/>
        <v>0</v>
      </c>
      <c r="V11" s="47">
        <f t="shared" si="2"/>
        <v>0</v>
      </c>
    </row>
    <row r="12" spans="1:22" ht="15.75" customHeight="1">
      <c r="A12" s="55">
        <v>11</v>
      </c>
      <c r="B12" s="57" t="s">
        <v>477</v>
      </c>
      <c r="C12" s="55">
        <v>10159</v>
      </c>
      <c r="D12" s="49" t="s">
        <v>798</v>
      </c>
      <c r="E12" s="55">
        <v>2007</v>
      </c>
      <c r="F12" s="55" t="s">
        <v>41</v>
      </c>
      <c r="G12" s="53">
        <v>24</v>
      </c>
      <c r="H12" s="49">
        <v>1053</v>
      </c>
      <c r="I12" s="49" t="s">
        <v>384</v>
      </c>
      <c r="J12" s="53"/>
      <c r="K12" s="53"/>
      <c r="L12" s="53" t="s">
        <v>764</v>
      </c>
      <c r="M12" s="53"/>
      <c r="N12" s="47">
        <f t="shared" si="1"/>
        <v>0</v>
      </c>
      <c r="O12" s="47">
        <f t="shared" si="0"/>
        <v>0</v>
      </c>
      <c r="P12" s="47">
        <f t="shared" si="0"/>
        <v>0</v>
      </c>
      <c r="Q12" s="47">
        <f t="shared" si="0"/>
        <v>0</v>
      </c>
      <c r="R12" s="47">
        <f t="shared" si="0"/>
        <v>0</v>
      </c>
      <c r="S12" s="47">
        <f t="shared" si="0"/>
        <v>0</v>
      </c>
      <c r="T12" s="47">
        <f t="shared" si="0"/>
        <v>0</v>
      </c>
      <c r="U12" s="47">
        <f t="shared" si="0"/>
        <v>1</v>
      </c>
      <c r="V12" s="47">
        <f t="shared" si="2"/>
        <v>0</v>
      </c>
    </row>
    <row r="13" spans="1:22" ht="15.75" customHeight="1">
      <c r="A13" s="55">
        <v>12</v>
      </c>
      <c r="B13" s="57" t="s">
        <v>478</v>
      </c>
      <c r="C13" s="55">
        <v>10160</v>
      </c>
      <c r="D13" s="49" t="s">
        <v>799</v>
      </c>
      <c r="E13" s="55">
        <v>2012</v>
      </c>
      <c r="F13" s="55" t="s">
        <v>9</v>
      </c>
      <c r="G13" s="53">
        <v>25</v>
      </c>
      <c r="H13" s="49">
        <v>8301</v>
      </c>
      <c r="I13" s="49" t="s">
        <v>988</v>
      </c>
      <c r="J13" s="53"/>
      <c r="K13" s="53"/>
      <c r="L13" s="53" t="s">
        <v>768</v>
      </c>
      <c r="M13" s="53"/>
      <c r="N13" s="47">
        <f t="shared" si="1"/>
        <v>0</v>
      </c>
      <c r="O13" s="47">
        <f t="shared" si="0"/>
        <v>0</v>
      </c>
      <c r="P13" s="47">
        <f t="shared" si="0"/>
        <v>1</v>
      </c>
      <c r="Q13" s="47">
        <f t="shared" si="0"/>
        <v>0</v>
      </c>
      <c r="R13" s="47">
        <f t="shared" si="0"/>
        <v>0</v>
      </c>
      <c r="S13" s="47">
        <f t="shared" si="0"/>
        <v>0</v>
      </c>
      <c r="T13" s="47">
        <f t="shared" si="0"/>
        <v>0</v>
      </c>
      <c r="U13" s="47">
        <f t="shared" si="0"/>
        <v>0</v>
      </c>
      <c r="V13" s="47">
        <f t="shared" si="2"/>
        <v>0</v>
      </c>
    </row>
    <row r="14" spans="1:22" ht="15.75" customHeight="1">
      <c r="A14" s="55">
        <v>13</v>
      </c>
      <c r="B14" s="57" t="s">
        <v>479</v>
      </c>
      <c r="C14" s="55">
        <v>10161</v>
      </c>
      <c r="D14" s="49" t="s">
        <v>800</v>
      </c>
      <c r="E14" s="55">
        <v>2008</v>
      </c>
      <c r="F14" s="55" t="s">
        <v>41</v>
      </c>
      <c r="G14" s="55">
        <v>20</v>
      </c>
      <c r="H14" s="49">
        <v>7821</v>
      </c>
      <c r="I14" s="49" t="s">
        <v>987</v>
      </c>
      <c r="J14" s="53"/>
      <c r="K14" s="53"/>
      <c r="L14" s="53" t="s">
        <v>764</v>
      </c>
      <c r="M14" s="53"/>
      <c r="N14" s="47">
        <f t="shared" si="1"/>
        <v>0</v>
      </c>
      <c r="O14" s="47">
        <f t="shared" si="0"/>
        <v>0</v>
      </c>
      <c r="P14" s="47">
        <f t="shared" si="0"/>
        <v>0</v>
      </c>
      <c r="Q14" s="47">
        <f t="shared" si="0"/>
        <v>0</v>
      </c>
      <c r="R14" s="47">
        <f t="shared" si="0"/>
        <v>0</v>
      </c>
      <c r="S14" s="47">
        <f t="shared" si="0"/>
        <v>0</v>
      </c>
      <c r="T14" s="47">
        <f t="shared" si="0"/>
        <v>0</v>
      </c>
      <c r="U14" s="47">
        <f t="shared" si="0"/>
        <v>1</v>
      </c>
      <c r="V14" s="47">
        <f t="shared" si="2"/>
        <v>0</v>
      </c>
    </row>
    <row r="15" spans="1:22" ht="15.75" customHeight="1">
      <c r="A15" s="55">
        <v>14</v>
      </c>
      <c r="B15" s="56">
        <v>42159</v>
      </c>
      <c r="C15" s="55">
        <v>10162</v>
      </c>
      <c r="D15" s="49" t="s">
        <v>801</v>
      </c>
      <c r="E15" s="55">
        <v>2006</v>
      </c>
      <c r="F15" s="55" t="s">
        <v>388</v>
      </c>
      <c r="G15" s="55">
        <v>10</v>
      </c>
      <c r="H15" s="49">
        <v>2670</v>
      </c>
      <c r="I15" s="49" t="s">
        <v>745</v>
      </c>
      <c r="J15" s="53"/>
      <c r="K15" s="53"/>
      <c r="L15" s="53" t="s">
        <v>764</v>
      </c>
      <c r="M15" s="53"/>
      <c r="N15" s="47">
        <f t="shared" si="1"/>
        <v>0</v>
      </c>
      <c r="O15" s="47">
        <f t="shared" si="0"/>
        <v>0</v>
      </c>
      <c r="P15" s="47">
        <f t="shared" si="0"/>
        <v>0</v>
      </c>
      <c r="Q15" s="47">
        <f t="shared" si="0"/>
        <v>0</v>
      </c>
      <c r="R15" s="47">
        <f t="shared" si="0"/>
        <v>0</v>
      </c>
      <c r="S15" s="47">
        <f t="shared" si="0"/>
        <v>0</v>
      </c>
      <c r="T15" s="47">
        <f t="shared" si="0"/>
        <v>0</v>
      </c>
      <c r="U15" s="47">
        <f t="shared" si="0"/>
        <v>1</v>
      </c>
      <c r="V15" s="47">
        <f t="shared" si="2"/>
        <v>0</v>
      </c>
    </row>
    <row r="16" spans="1:22" ht="15.75" customHeight="1">
      <c r="A16" s="55">
        <v>15</v>
      </c>
      <c r="B16" s="57" t="s">
        <v>480</v>
      </c>
      <c r="C16" s="55">
        <v>10163</v>
      </c>
      <c r="D16" s="49" t="s">
        <v>802</v>
      </c>
      <c r="E16" s="55">
        <v>2011</v>
      </c>
      <c r="F16" s="55" t="s">
        <v>9</v>
      </c>
      <c r="G16" s="55">
        <v>25</v>
      </c>
      <c r="H16" s="49">
        <v>510</v>
      </c>
      <c r="I16" s="49" t="s">
        <v>743</v>
      </c>
      <c r="J16" s="53"/>
      <c r="K16" s="53"/>
      <c r="L16" s="53"/>
      <c r="M16" s="53"/>
      <c r="N16" s="47">
        <f t="shared" si="1"/>
        <v>0</v>
      </c>
      <c r="O16" s="47">
        <f t="shared" si="0"/>
        <v>0</v>
      </c>
      <c r="P16" s="47">
        <f t="shared" si="0"/>
        <v>0</v>
      </c>
      <c r="Q16" s="47">
        <f t="shared" si="0"/>
        <v>0</v>
      </c>
      <c r="R16" s="47">
        <f t="shared" si="0"/>
        <v>0</v>
      </c>
      <c r="S16" s="47">
        <f t="shared" si="0"/>
        <v>0</v>
      </c>
      <c r="T16" s="47">
        <f t="shared" si="0"/>
        <v>0</v>
      </c>
      <c r="U16" s="47">
        <f t="shared" si="0"/>
        <v>0</v>
      </c>
      <c r="V16" s="47">
        <f t="shared" si="2"/>
        <v>0</v>
      </c>
    </row>
    <row r="17" spans="1:22" ht="15.75" customHeight="1">
      <c r="A17" s="55">
        <v>16</v>
      </c>
      <c r="B17" s="57" t="s">
        <v>481</v>
      </c>
      <c r="C17" s="55">
        <v>10164</v>
      </c>
      <c r="D17" s="49" t="s">
        <v>803</v>
      </c>
      <c r="E17" s="55">
        <v>2009</v>
      </c>
      <c r="F17" s="55" t="s">
        <v>41</v>
      </c>
      <c r="G17" s="55">
        <v>20</v>
      </c>
      <c r="H17" s="49">
        <v>2282</v>
      </c>
      <c r="I17" s="49" t="s">
        <v>989</v>
      </c>
      <c r="J17" s="53"/>
      <c r="K17" s="53"/>
      <c r="L17" s="53"/>
      <c r="M17" s="53"/>
      <c r="N17" s="47">
        <f t="shared" si="1"/>
        <v>0</v>
      </c>
      <c r="O17" s="47">
        <f t="shared" si="0"/>
        <v>0</v>
      </c>
      <c r="P17" s="47">
        <f t="shared" si="0"/>
        <v>0</v>
      </c>
      <c r="Q17" s="47">
        <f t="shared" si="0"/>
        <v>0</v>
      </c>
      <c r="R17" s="47">
        <f t="shared" si="0"/>
        <v>0</v>
      </c>
      <c r="S17" s="47">
        <f t="shared" si="0"/>
        <v>0</v>
      </c>
      <c r="T17" s="47">
        <f t="shared" si="0"/>
        <v>0</v>
      </c>
      <c r="U17" s="47">
        <f t="shared" si="0"/>
        <v>0</v>
      </c>
      <c r="V17" s="47">
        <f t="shared" si="2"/>
        <v>0</v>
      </c>
    </row>
    <row r="18" spans="1:22" ht="15.75" customHeight="1">
      <c r="A18" s="55">
        <v>17</v>
      </c>
      <c r="B18" s="57" t="s">
        <v>482</v>
      </c>
      <c r="C18" s="55">
        <v>10165</v>
      </c>
      <c r="D18" s="49" t="s">
        <v>804</v>
      </c>
      <c r="E18" s="55">
        <v>2013</v>
      </c>
      <c r="F18" s="55" t="s">
        <v>9</v>
      </c>
      <c r="G18" s="55">
        <v>21</v>
      </c>
      <c r="H18" s="49">
        <v>11119</v>
      </c>
      <c r="I18" s="49" t="s">
        <v>727</v>
      </c>
      <c r="J18" s="53"/>
      <c r="K18" s="53"/>
      <c r="L18" s="53"/>
      <c r="M18" s="53"/>
      <c r="N18" s="47">
        <f t="shared" si="1"/>
        <v>0</v>
      </c>
      <c r="O18" s="47">
        <f t="shared" si="1"/>
        <v>0</v>
      </c>
      <c r="P18" s="47">
        <f t="shared" si="1"/>
        <v>0</v>
      </c>
      <c r="Q18" s="47">
        <f t="shared" si="1"/>
        <v>0</v>
      </c>
      <c r="R18" s="47">
        <f t="shared" si="1"/>
        <v>0</v>
      </c>
      <c r="S18" s="47">
        <f t="shared" si="1"/>
        <v>0</v>
      </c>
      <c r="T18" s="47">
        <f t="shared" si="1"/>
        <v>0</v>
      </c>
      <c r="U18" s="47">
        <f t="shared" si="1"/>
        <v>0</v>
      </c>
      <c r="V18" s="47">
        <f t="shared" si="2"/>
        <v>0</v>
      </c>
    </row>
    <row r="19" spans="1:22" ht="15.75" customHeight="1">
      <c r="A19" s="55">
        <v>18</v>
      </c>
      <c r="B19" s="56">
        <v>42099</v>
      </c>
      <c r="C19" s="55">
        <v>10166</v>
      </c>
      <c r="D19" s="53" t="s">
        <v>972</v>
      </c>
      <c r="E19" s="55">
        <v>2012</v>
      </c>
      <c r="F19" s="55" t="s">
        <v>9</v>
      </c>
      <c r="G19" s="55">
        <v>6</v>
      </c>
      <c r="H19" s="53">
        <v>5458</v>
      </c>
      <c r="I19" s="53" t="s">
        <v>434</v>
      </c>
      <c r="J19" s="53"/>
      <c r="K19" s="53"/>
      <c r="L19" s="53" t="s">
        <v>768</v>
      </c>
      <c r="M19" s="53"/>
      <c r="N19" s="47">
        <f t="shared" si="1"/>
        <v>0</v>
      </c>
      <c r="O19" s="47">
        <f t="shared" si="1"/>
        <v>0</v>
      </c>
      <c r="P19" s="47">
        <f t="shared" si="1"/>
        <v>1</v>
      </c>
      <c r="Q19" s="47">
        <f t="shared" si="1"/>
        <v>0</v>
      </c>
      <c r="R19" s="47">
        <f t="shared" si="1"/>
        <v>0</v>
      </c>
      <c r="S19" s="47">
        <f t="shared" si="1"/>
        <v>0</v>
      </c>
      <c r="T19" s="47">
        <f t="shared" si="1"/>
        <v>0</v>
      </c>
      <c r="U19" s="47">
        <f t="shared" si="1"/>
        <v>0</v>
      </c>
      <c r="V19" s="47">
        <f t="shared" si="2"/>
        <v>0</v>
      </c>
    </row>
    <row r="20" spans="1:22" ht="15.75" customHeight="1">
      <c r="A20" s="55">
        <v>19</v>
      </c>
      <c r="B20" s="56">
        <v>42313</v>
      </c>
      <c r="C20" s="55">
        <v>10167</v>
      </c>
      <c r="D20" s="53" t="s">
        <v>805</v>
      </c>
      <c r="E20" s="55">
        <v>2005</v>
      </c>
      <c r="F20" s="55" t="s">
        <v>388</v>
      </c>
      <c r="G20" s="55">
        <v>8</v>
      </c>
      <c r="H20" s="53">
        <v>1272</v>
      </c>
      <c r="I20" s="53" t="s">
        <v>990</v>
      </c>
      <c r="J20" s="53"/>
      <c r="K20" s="53"/>
      <c r="L20" s="53" t="s">
        <v>762</v>
      </c>
      <c r="M20" s="53"/>
      <c r="N20" s="47">
        <f t="shared" si="1"/>
        <v>0</v>
      </c>
      <c r="O20" s="47">
        <f t="shared" si="1"/>
        <v>0</v>
      </c>
      <c r="P20" s="47">
        <f t="shared" si="1"/>
        <v>0</v>
      </c>
      <c r="Q20" s="47">
        <f t="shared" si="1"/>
        <v>0</v>
      </c>
      <c r="R20" s="47">
        <f t="shared" si="1"/>
        <v>0</v>
      </c>
      <c r="S20" s="47">
        <f t="shared" si="1"/>
        <v>1</v>
      </c>
      <c r="T20" s="47">
        <f t="shared" si="1"/>
        <v>0</v>
      </c>
      <c r="U20" s="47">
        <f t="shared" si="1"/>
        <v>0</v>
      </c>
      <c r="V20" s="47">
        <f t="shared" si="2"/>
        <v>0</v>
      </c>
    </row>
    <row r="21" spans="1:22" ht="15.75" customHeight="1">
      <c r="A21" s="55">
        <v>20</v>
      </c>
      <c r="B21" s="57" t="s">
        <v>484</v>
      </c>
      <c r="C21" s="55">
        <v>10168</v>
      </c>
      <c r="D21" s="53" t="s">
        <v>806</v>
      </c>
      <c r="E21" s="55">
        <v>2013</v>
      </c>
      <c r="F21" s="55" t="s">
        <v>9</v>
      </c>
      <c r="G21" s="55">
        <v>23</v>
      </c>
      <c r="H21" s="53">
        <v>11175</v>
      </c>
      <c r="I21" s="53" t="s">
        <v>991</v>
      </c>
      <c r="J21" s="53"/>
      <c r="K21" s="53"/>
      <c r="L21" s="53" t="s">
        <v>764</v>
      </c>
      <c r="M21" s="53"/>
      <c r="N21" s="47">
        <f t="shared" si="1"/>
        <v>0</v>
      </c>
      <c r="O21" s="47">
        <f t="shared" si="1"/>
        <v>0</v>
      </c>
      <c r="P21" s="47">
        <f t="shared" si="1"/>
        <v>0</v>
      </c>
      <c r="Q21" s="47">
        <f t="shared" si="1"/>
        <v>0</v>
      </c>
      <c r="R21" s="47">
        <f t="shared" si="1"/>
        <v>0</v>
      </c>
      <c r="S21" s="47">
        <f t="shared" si="1"/>
        <v>0</v>
      </c>
      <c r="T21" s="47">
        <f t="shared" si="1"/>
        <v>0</v>
      </c>
      <c r="U21" s="47">
        <f t="shared" si="1"/>
        <v>1</v>
      </c>
      <c r="V21" s="47">
        <f t="shared" si="2"/>
        <v>0</v>
      </c>
    </row>
    <row r="22" spans="1:22" ht="15.75" customHeight="1">
      <c r="A22" s="55">
        <v>21</v>
      </c>
      <c r="B22" s="57" t="s">
        <v>485</v>
      </c>
      <c r="C22" s="55">
        <v>10169</v>
      </c>
      <c r="D22" s="53" t="s">
        <v>807</v>
      </c>
      <c r="E22" s="55">
        <v>2006</v>
      </c>
      <c r="F22" s="55" t="s">
        <v>41</v>
      </c>
      <c r="G22" s="55">
        <v>25</v>
      </c>
      <c r="H22" s="53">
        <v>7342</v>
      </c>
      <c r="I22" s="53" t="s">
        <v>993</v>
      </c>
      <c r="J22" s="53"/>
      <c r="K22" s="53"/>
      <c r="L22" s="53"/>
      <c r="M22" s="53"/>
      <c r="N22" s="47">
        <f t="shared" si="1"/>
        <v>0</v>
      </c>
      <c r="O22" s="47">
        <f t="shared" si="1"/>
        <v>0</v>
      </c>
      <c r="P22" s="47">
        <f t="shared" si="1"/>
        <v>0</v>
      </c>
      <c r="Q22" s="47">
        <f t="shared" si="1"/>
        <v>0</v>
      </c>
      <c r="R22" s="47">
        <f t="shared" si="1"/>
        <v>0</v>
      </c>
      <c r="S22" s="47">
        <f t="shared" si="1"/>
        <v>0</v>
      </c>
      <c r="T22" s="47">
        <f t="shared" si="1"/>
        <v>0</v>
      </c>
      <c r="U22" s="47">
        <f t="shared" si="1"/>
        <v>0</v>
      </c>
      <c r="V22" s="47">
        <f t="shared" si="2"/>
        <v>0</v>
      </c>
    </row>
    <row r="23" spans="1:22" ht="15.75" customHeight="1">
      <c r="A23" s="55">
        <v>22</v>
      </c>
      <c r="B23" s="56">
        <v>42010</v>
      </c>
      <c r="C23" s="55">
        <v>10170</v>
      </c>
      <c r="D23" s="53" t="s">
        <v>808</v>
      </c>
      <c r="E23" s="55">
        <v>2005</v>
      </c>
      <c r="F23" s="55" t="s">
        <v>388</v>
      </c>
      <c r="G23" s="55">
        <v>2</v>
      </c>
      <c r="H23" s="53">
        <v>507</v>
      </c>
      <c r="I23" s="53" t="s">
        <v>125</v>
      </c>
      <c r="J23" s="53"/>
      <c r="K23" s="53"/>
      <c r="L23" s="53"/>
      <c r="M23" s="53"/>
      <c r="N23" s="47">
        <f t="shared" si="1"/>
        <v>0</v>
      </c>
      <c r="O23" s="47">
        <f t="shared" si="1"/>
        <v>0</v>
      </c>
      <c r="P23" s="47">
        <f t="shared" si="1"/>
        <v>0</v>
      </c>
      <c r="Q23" s="47">
        <f t="shared" si="1"/>
        <v>0</v>
      </c>
      <c r="R23" s="47">
        <f t="shared" si="1"/>
        <v>0</v>
      </c>
      <c r="S23" s="47">
        <f t="shared" si="1"/>
        <v>0</v>
      </c>
      <c r="T23" s="47">
        <f t="shared" si="1"/>
        <v>0</v>
      </c>
      <c r="U23" s="47">
        <f t="shared" si="1"/>
        <v>0</v>
      </c>
      <c r="V23" s="47">
        <f t="shared" si="2"/>
        <v>0</v>
      </c>
    </row>
    <row r="24" spans="1:22" ht="15.75" customHeight="1">
      <c r="A24" s="55">
        <v>23</v>
      </c>
      <c r="B24" s="56">
        <v>42222</v>
      </c>
      <c r="C24" s="55">
        <v>10171</v>
      </c>
      <c r="D24" s="53" t="s">
        <v>809</v>
      </c>
      <c r="E24" s="55">
        <v>2013</v>
      </c>
      <c r="F24" s="55" t="s">
        <v>9</v>
      </c>
      <c r="G24" s="55">
        <v>19</v>
      </c>
      <c r="H24" s="53">
        <v>4716</v>
      </c>
      <c r="I24" s="53" t="s">
        <v>255</v>
      </c>
      <c r="J24" s="53"/>
      <c r="K24" s="53"/>
      <c r="L24" s="53"/>
      <c r="M24" s="53"/>
      <c r="N24" s="47">
        <f t="shared" si="1"/>
        <v>0</v>
      </c>
      <c r="O24" s="47">
        <f t="shared" si="1"/>
        <v>0</v>
      </c>
      <c r="P24" s="47">
        <f t="shared" si="1"/>
        <v>0</v>
      </c>
      <c r="Q24" s="47">
        <f t="shared" si="1"/>
        <v>0</v>
      </c>
      <c r="R24" s="47">
        <f t="shared" si="1"/>
        <v>0</v>
      </c>
      <c r="S24" s="47">
        <f t="shared" si="1"/>
        <v>0</v>
      </c>
      <c r="T24" s="47">
        <f t="shared" si="1"/>
        <v>0</v>
      </c>
      <c r="U24" s="47">
        <f t="shared" si="1"/>
        <v>0</v>
      </c>
      <c r="V24" s="47">
        <f t="shared" si="2"/>
        <v>0</v>
      </c>
    </row>
    <row r="25" spans="1:22" ht="15.75" customHeight="1">
      <c r="A25" s="55">
        <v>24</v>
      </c>
      <c r="B25" s="57" t="s">
        <v>486</v>
      </c>
      <c r="C25" s="55">
        <v>10172</v>
      </c>
      <c r="D25" s="53" t="s">
        <v>810</v>
      </c>
      <c r="E25" s="55">
        <v>2009</v>
      </c>
      <c r="F25" s="55" t="s">
        <v>41</v>
      </c>
      <c r="G25" s="55">
        <v>22</v>
      </c>
      <c r="H25" s="53">
        <v>2325</v>
      </c>
      <c r="I25" s="53" t="s">
        <v>994</v>
      </c>
      <c r="J25" s="53"/>
      <c r="K25" s="53"/>
      <c r="L25" s="53" t="s">
        <v>763</v>
      </c>
      <c r="M25" s="53"/>
      <c r="N25" s="47">
        <f t="shared" si="1"/>
        <v>0</v>
      </c>
      <c r="O25" s="47">
        <f t="shared" si="1"/>
        <v>1</v>
      </c>
      <c r="P25" s="47">
        <f t="shared" si="1"/>
        <v>0</v>
      </c>
      <c r="Q25" s="47">
        <f t="shared" si="1"/>
        <v>0</v>
      </c>
      <c r="R25" s="47">
        <f t="shared" si="1"/>
        <v>0</v>
      </c>
      <c r="S25" s="47">
        <f t="shared" si="1"/>
        <v>0</v>
      </c>
      <c r="T25" s="47">
        <f t="shared" si="1"/>
        <v>0</v>
      </c>
      <c r="U25" s="47">
        <f t="shared" si="1"/>
        <v>0</v>
      </c>
      <c r="V25" s="47">
        <f t="shared" si="2"/>
        <v>0</v>
      </c>
    </row>
    <row r="26" spans="1:22" ht="15.75" customHeight="1">
      <c r="A26" s="55">
        <v>25</v>
      </c>
      <c r="B26" s="57" t="s">
        <v>487</v>
      </c>
      <c r="C26" s="55">
        <v>10173</v>
      </c>
      <c r="D26" s="53" t="s">
        <v>811</v>
      </c>
      <c r="E26" s="55">
        <v>2010</v>
      </c>
      <c r="F26" s="55" t="s">
        <v>9</v>
      </c>
      <c r="G26" s="55">
        <v>24</v>
      </c>
      <c r="H26" s="53">
        <v>1868</v>
      </c>
      <c r="I26" s="53" t="s">
        <v>631</v>
      </c>
      <c r="J26" s="53"/>
      <c r="K26" s="53"/>
      <c r="L26" s="53" t="s">
        <v>763</v>
      </c>
      <c r="M26" s="53"/>
      <c r="N26" s="47">
        <f t="shared" si="1"/>
        <v>0</v>
      </c>
      <c r="O26" s="47">
        <f t="shared" si="1"/>
        <v>1</v>
      </c>
      <c r="P26" s="47">
        <f t="shared" si="1"/>
        <v>0</v>
      </c>
      <c r="Q26" s="47">
        <f t="shared" si="1"/>
        <v>0</v>
      </c>
      <c r="R26" s="47">
        <f t="shared" si="1"/>
        <v>0</v>
      </c>
      <c r="S26" s="47">
        <f t="shared" si="1"/>
        <v>0</v>
      </c>
      <c r="T26" s="47">
        <f t="shared" si="1"/>
        <v>0</v>
      </c>
      <c r="U26" s="47">
        <f t="shared" si="1"/>
        <v>0</v>
      </c>
      <c r="V26" s="47">
        <f t="shared" si="2"/>
        <v>0</v>
      </c>
    </row>
    <row r="27" spans="1:22" ht="15.75" customHeight="1">
      <c r="A27" s="55">
        <v>26</v>
      </c>
      <c r="B27" s="57" t="s">
        <v>488</v>
      </c>
      <c r="C27" s="55">
        <v>10174</v>
      </c>
      <c r="D27" s="53" t="s">
        <v>812</v>
      </c>
      <c r="E27" s="55">
        <v>2008</v>
      </c>
      <c r="F27" s="55" t="s">
        <v>489</v>
      </c>
      <c r="G27" s="55" t="s">
        <v>490</v>
      </c>
      <c r="H27" s="53">
        <v>768</v>
      </c>
      <c r="I27" s="53" t="s">
        <v>747</v>
      </c>
      <c r="J27" s="53"/>
      <c r="K27" s="53"/>
      <c r="L27" s="53"/>
      <c r="M27" s="53"/>
      <c r="N27" s="47">
        <f t="shared" si="1"/>
        <v>0</v>
      </c>
      <c r="O27" s="47">
        <f t="shared" si="1"/>
        <v>0</v>
      </c>
      <c r="P27" s="47">
        <f t="shared" si="1"/>
        <v>0</v>
      </c>
      <c r="Q27" s="47">
        <f t="shared" si="1"/>
        <v>0</v>
      </c>
      <c r="R27" s="47">
        <f t="shared" si="1"/>
        <v>0</v>
      </c>
      <c r="S27" s="47">
        <f t="shared" si="1"/>
        <v>0</v>
      </c>
      <c r="T27" s="47">
        <f t="shared" si="1"/>
        <v>0</v>
      </c>
      <c r="U27" s="47">
        <f t="shared" si="1"/>
        <v>0</v>
      </c>
      <c r="V27" s="47">
        <f t="shared" si="2"/>
        <v>0</v>
      </c>
    </row>
    <row r="28" spans="1:22" ht="15.75" customHeight="1">
      <c r="A28" s="55">
        <v>27</v>
      </c>
      <c r="B28" s="56">
        <v>42162</v>
      </c>
      <c r="C28" s="55">
        <v>10175</v>
      </c>
      <c r="D28" s="53" t="s">
        <v>813</v>
      </c>
      <c r="E28" s="55">
        <v>2009</v>
      </c>
      <c r="F28" s="55" t="s">
        <v>9</v>
      </c>
      <c r="G28" s="55">
        <v>21</v>
      </c>
      <c r="H28" s="53">
        <v>895</v>
      </c>
      <c r="I28" s="53" t="s">
        <v>995</v>
      </c>
      <c r="J28" s="53"/>
      <c r="K28" s="53"/>
      <c r="L28" s="53" t="s">
        <v>763</v>
      </c>
      <c r="M28" s="53"/>
      <c r="N28" s="47">
        <f t="shared" si="1"/>
        <v>0</v>
      </c>
      <c r="O28" s="47">
        <f t="shared" si="1"/>
        <v>1</v>
      </c>
      <c r="P28" s="47">
        <f t="shared" si="1"/>
        <v>0</v>
      </c>
      <c r="Q28" s="47">
        <f t="shared" si="1"/>
        <v>0</v>
      </c>
      <c r="R28" s="47">
        <f t="shared" si="1"/>
        <v>0</v>
      </c>
      <c r="S28" s="47">
        <f t="shared" si="1"/>
        <v>0</v>
      </c>
      <c r="T28" s="47">
        <f t="shared" si="1"/>
        <v>0</v>
      </c>
      <c r="U28" s="47">
        <f t="shared" si="1"/>
        <v>0</v>
      </c>
      <c r="V28" s="47">
        <f t="shared" si="2"/>
        <v>0</v>
      </c>
    </row>
    <row r="29" spans="1:22" ht="15.75" customHeight="1">
      <c r="A29" s="55">
        <v>28</v>
      </c>
      <c r="B29" s="57" t="s">
        <v>491</v>
      </c>
      <c r="C29" s="55">
        <v>10176</v>
      </c>
      <c r="D29" s="53" t="s">
        <v>814</v>
      </c>
      <c r="E29" s="55">
        <v>2007</v>
      </c>
      <c r="F29" s="55" t="s">
        <v>41</v>
      </c>
      <c r="G29" s="55">
        <v>15</v>
      </c>
      <c r="H29" s="53">
        <v>5775</v>
      </c>
      <c r="I29" s="53" t="s">
        <v>996</v>
      </c>
      <c r="J29" s="53"/>
      <c r="K29" s="53"/>
      <c r="L29" s="53" t="s">
        <v>763</v>
      </c>
      <c r="M29" s="53"/>
      <c r="N29" s="47">
        <f t="shared" si="1"/>
        <v>0</v>
      </c>
      <c r="O29" s="47">
        <f t="shared" si="1"/>
        <v>1</v>
      </c>
      <c r="P29" s="47">
        <f t="shared" si="1"/>
        <v>0</v>
      </c>
      <c r="Q29" s="47">
        <f t="shared" si="1"/>
        <v>0</v>
      </c>
      <c r="R29" s="47">
        <f t="shared" si="1"/>
        <v>0</v>
      </c>
      <c r="S29" s="47">
        <f t="shared" si="1"/>
        <v>0</v>
      </c>
      <c r="T29" s="47">
        <f t="shared" si="1"/>
        <v>0</v>
      </c>
      <c r="U29" s="47">
        <f t="shared" si="1"/>
        <v>0</v>
      </c>
      <c r="V29" s="47">
        <f t="shared" si="2"/>
        <v>0</v>
      </c>
    </row>
    <row r="30" spans="1:22" ht="15.75" customHeight="1">
      <c r="A30" s="55">
        <v>29</v>
      </c>
      <c r="B30" s="57" t="s">
        <v>493</v>
      </c>
      <c r="C30" s="55">
        <v>10177</v>
      </c>
      <c r="D30" s="53" t="s">
        <v>815</v>
      </c>
      <c r="E30" s="55">
        <v>2008</v>
      </c>
      <c r="F30" s="55" t="s">
        <v>9</v>
      </c>
      <c r="G30" s="55">
        <v>23</v>
      </c>
      <c r="H30" s="53">
        <v>1840</v>
      </c>
      <c r="I30" s="53" t="s">
        <v>369</v>
      </c>
      <c r="J30" s="53"/>
      <c r="K30" s="53"/>
      <c r="L30" s="53" t="s">
        <v>762</v>
      </c>
      <c r="M30" s="53"/>
      <c r="N30" s="47">
        <f t="shared" si="1"/>
        <v>0</v>
      </c>
      <c r="O30" s="47">
        <f t="shared" si="1"/>
        <v>0</v>
      </c>
      <c r="P30" s="47">
        <f t="shared" si="1"/>
        <v>0</v>
      </c>
      <c r="Q30" s="47">
        <f t="shared" si="1"/>
        <v>0</v>
      </c>
      <c r="R30" s="47">
        <f t="shared" si="1"/>
        <v>0</v>
      </c>
      <c r="S30" s="47">
        <f t="shared" si="1"/>
        <v>1</v>
      </c>
      <c r="T30" s="47">
        <f t="shared" si="1"/>
        <v>0</v>
      </c>
      <c r="U30" s="47">
        <f t="shared" si="1"/>
        <v>0</v>
      </c>
      <c r="V30" s="47">
        <f t="shared" si="2"/>
        <v>0</v>
      </c>
    </row>
    <row r="31" spans="1:22" ht="15.75" customHeight="1">
      <c r="A31" s="55">
        <v>30</v>
      </c>
      <c r="B31" s="57" t="s">
        <v>494</v>
      </c>
      <c r="C31" s="55">
        <v>10178</v>
      </c>
      <c r="D31" s="53" t="s">
        <v>816</v>
      </c>
      <c r="E31" s="55">
        <v>2008</v>
      </c>
      <c r="F31" s="55" t="s">
        <v>41</v>
      </c>
      <c r="G31" s="55">
        <v>24</v>
      </c>
      <c r="H31" s="53">
        <v>8073</v>
      </c>
      <c r="I31" s="53" t="s">
        <v>997</v>
      </c>
      <c r="J31" s="53"/>
      <c r="K31" s="53"/>
      <c r="L31" s="53" t="s">
        <v>764</v>
      </c>
      <c r="M31" s="53"/>
      <c r="N31" s="47">
        <f t="shared" si="1"/>
        <v>0</v>
      </c>
      <c r="O31" s="47">
        <f t="shared" si="1"/>
        <v>0</v>
      </c>
      <c r="P31" s="47">
        <f t="shared" si="1"/>
        <v>0</v>
      </c>
      <c r="Q31" s="47">
        <f t="shared" si="1"/>
        <v>0</v>
      </c>
      <c r="R31" s="47">
        <f t="shared" si="1"/>
        <v>0</v>
      </c>
      <c r="S31" s="47">
        <f t="shared" si="1"/>
        <v>0</v>
      </c>
      <c r="T31" s="47">
        <f t="shared" si="1"/>
        <v>0</v>
      </c>
      <c r="U31" s="47">
        <f t="shared" si="1"/>
        <v>1</v>
      </c>
      <c r="V31" s="47">
        <f t="shared" si="2"/>
        <v>0</v>
      </c>
    </row>
    <row r="32" spans="1:22" ht="15.75" customHeight="1">
      <c r="A32" s="55">
        <v>31</v>
      </c>
      <c r="B32" s="56">
        <v>42071</v>
      </c>
      <c r="C32" s="55">
        <v>10179</v>
      </c>
      <c r="D32" s="53" t="s">
        <v>817</v>
      </c>
      <c r="E32" s="55">
        <v>2008</v>
      </c>
      <c r="F32" s="55" t="s">
        <v>9</v>
      </c>
      <c r="G32" s="55">
        <v>17</v>
      </c>
      <c r="H32" s="53">
        <v>2095</v>
      </c>
      <c r="I32" s="53" t="s">
        <v>983</v>
      </c>
      <c r="J32" s="53"/>
      <c r="K32" s="53"/>
      <c r="L32" s="53"/>
      <c r="M32" s="53"/>
      <c r="N32" s="47">
        <f t="shared" si="1"/>
        <v>0</v>
      </c>
      <c r="O32" s="47">
        <f t="shared" si="1"/>
        <v>0</v>
      </c>
      <c r="P32" s="47">
        <f t="shared" si="1"/>
        <v>0</v>
      </c>
      <c r="Q32" s="47">
        <f t="shared" si="1"/>
        <v>0</v>
      </c>
      <c r="R32" s="47">
        <f t="shared" si="1"/>
        <v>0</v>
      </c>
      <c r="S32" s="47">
        <f t="shared" si="1"/>
        <v>0</v>
      </c>
      <c r="T32" s="47">
        <f t="shared" si="1"/>
        <v>0</v>
      </c>
      <c r="U32" s="47">
        <f t="shared" si="1"/>
        <v>0</v>
      </c>
      <c r="V32" s="47">
        <f t="shared" si="2"/>
        <v>0</v>
      </c>
    </row>
    <row r="33" spans="1:23" ht="15.75" customHeight="1">
      <c r="A33" s="55">
        <v>32</v>
      </c>
      <c r="B33" s="56">
        <v>42285</v>
      </c>
      <c r="C33" s="55">
        <v>10180</v>
      </c>
      <c r="D33" s="53" t="s">
        <v>818</v>
      </c>
      <c r="E33" s="55">
        <v>2008</v>
      </c>
      <c r="F33" s="55" t="s">
        <v>41</v>
      </c>
      <c r="G33" s="55">
        <v>17</v>
      </c>
      <c r="H33" s="53">
        <v>5776</v>
      </c>
      <c r="I33" s="53" t="s">
        <v>748</v>
      </c>
      <c r="J33" s="53"/>
      <c r="K33" s="53"/>
      <c r="L33" s="53" t="s">
        <v>764</v>
      </c>
      <c r="M33" s="53"/>
      <c r="N33" s="47">
        <f t="shared" si="1"/>
        <v>0</v>
      </c>
      <c r="O33" s="47">
        <f t="shared" si="1"/>
        <v>0</v>
      </c>
      <c r="P33" s="47">
        <f t="shared" si="1"/>
        <v>0</v>
      </c>
      <c r="Q33" s="47">
        <f t="shared" si="1"/>
        <v>0</v>
      </c>
      <c r="R33" s="47">
        <f t="shared" si="1"/>
        <v>0</v>
      </c>
      <c r="S33" s="47">
        <f t="shared" si="1"/>
        <v>0</v>
      </c>
      <c r="T33" s="47">
        <f t="shared" si="1"/>
        <v>0</v>
      </c>
      <c r="U33" s="47">
        <f t="shared" si="1"/>
        <v>1</v>
      </c>
      <c r="V33" s="47">
        <f t="shared" si="2"/>
        <v>0</v>
      </c>
    </row>
    <row r="34" spans="1:23" ht="15.75" customHeight="1">
      <c r="A34" s="55">
        <v>33</v>
      </c>
      <c r="B34" s="57" t="s">
        <v>495</v>
      </c>
      <c r="C34" s="55">
        <v>10181</v>
      </c>
      <c r="D34" s="53" t="s">
        <v>819</v>
      </c>
      <c r="E34" s="55">
        <v>2009</v>
      </c>
      <c r="F34" s="55" t="s">
        <v>9</v>
      </c>
      <c r="G34" s="55">
        <v>16</v>
      </c>
      <c r="H34" s="53">
        <v>6401</v>
      </c>
      <c r="I34" s="53" t="s">
        <v>356</v>
      </c>
      <c r="J34" s="53"/>
      <c r="K34" s="53"/>
      <c r="L34" s="53"/>
      <c r="M34" s="53"/>
      <c r="N34" s="47">
        <f t="shared" si="1"/>
        <v>0</v>
      </c>
      <c r="O34" s="47">
        <f t="shared" si="1"/>
        <v>0</v>
      </c>
      <c r="P34" s="47">
        <f t="shared" si="1"/>
        <v>0</v>
      </c>
      <c r="Q34" s="47">
        <f t="shared" si="1"/>
        <v>0</v>
      </c>
      <c r="R34" s="47">
        <f t="shared" si="1"/>
        <v>0</v>
      </c>
      <c r="S34" s="47">
        <f t="shared" si="1"/>
        <v>0</v>
      </c>
      <c r="T34" s="47">
        <f t="shared" si="1"/>
        <v>0</v>
      </c>
      <c r="U34" s="47">
        <f t="shared" si="1"/>
        <v>0</v>
      </c>
      <c r="V34" s="47">
        <f t="shared" si="2"/>
        <v>0</v>
      </c>
    </row>
    <row r="35" spans="1:23" ht="15.75" customHeight="1">
      <c r="A35" s="55">
        <v>34</v>
      </c>
      <c r="B35" s="57" t="s">
        <v>496</v>
      </c>
      <c r="C35" s="55">
        <v>10182</v>
      </c>
      <c r="D35" s="53" t="s">
        <v>820</v>
      </c>
      <c r="E35" s="55">
        <v>2012</v>
      </c>
      <c r="F35" s="55" t="s">
        <v>388</v>
      </c>
      <c r="G35" s="55">
        <v>8</v>
      </c>
      <c r="H35" s="53">
        <v>2401</v>
      </c>
      <c r="I35" s="53" t="s">
        <v>149</v>
      </c>
      <c r="J35" s="53"/>
      <c r="K35" s="53"/>
      <c r="L35" s="53" t="s">
        <v>768</v>
      </c>
      <c r="M35" s="53"/>
      <c r="N35" s="47">
        <f t="shared" ref="N35:U53" si="3">IF($L35 = N$1,1,0)</f>
        <v>0</v>
      </c>
      <c r="O35" s="47">
        <f t="shared" si="3"/>
        <v>0</v>
      </c>
      <c r="P35" s="47">
        <f t="shared" si="3"/>
        <v>1</v>
      </c>
      <c r="Q35" s="47">
        <f t="shared" si="3"/>
        <v>0</v>
      </c>
      <c r="R35" s="47">
        <f t="shared" si="3"/>
        <v>0</v>
      </c>
      <c r="S35" s="47">
        <f t="shared" si="3"/>
        <v>0</v>
      </c>
      <c r="T35" s="47">
        <f t="shared" si="3"/>
        <v>0</v>
      </c>
      <c r="U35" s="47">
        <f t="shared" si="3"/>
        <v>0</v>
      </c>
      <c r="V35" s="47">
        <f t="shared" si="2"/>
        <v>0</v>
      </c>
    </row>
    <row r="36" spans="1:23" ht="15.75" customHeight="1">
      <c r="A36" s="55">
        <v>35</v>
      </c>
      <c r="B36" s="57" t="s">
        <v>497</v>
      </c>
      <c r="C36" s="55">
        <v>10183</v>
      </c>
      <c r="D36" s="53" t="s">
        <v>1176</v>
      </c>
      <c r="E36" s="55">
        <v>2012</v>
      </c>
      <c r="F36" s="55" t="s">
        <v>388</v>
      </c>
      <c r="G36" s="55">
        <v>4</v>
      </c>
      <c r="H36" s="53">
        <v>6349</v>
      </c>
      <c r="I36" s="53" t="s">
        <v>235</v>
      </c>
      <c r="J36" s="53"/>
      <c r="K36" s="53"/>
      <c r="L36" s="53"/>
      <c r="M36" s="53"/>
      <c r="N36" s="47">
        <f t="shared" si="3"/>
        <v>0</v>
      </c>
      <c r="O36" s="47">
        <f t="shared" si="3"/>
        <v>0</v>
      </c>
      <c r="P36" s="47">
        <f t="shared" si="3"/>
        <v>0</v>
      </c>
      <c r="Q36" s="47">
        <f t="shared" si="3"/>
        <v>0</v>
      </c>
      <c r="R36" s="47">
        <f t="shared" si="3"/>
        <v>0</v>
      </c>
      <c r="S36" s="47">
        <f t="shared" si="3"/>
        <v>0</v>
      </c>
      <c r="T36" s="47">
        <f t="shared" si="3"/>
        <v>0</v>
      </c>
      <c r="U36" s="47">
        <f t="shared" si="3"/>
        <v>0</v>
      </c>
      <c r="V36" s="47">
        <f t="shared" si="2"/>
        <v>0</v>
      </c>
    </row>
    <row r="37" spans="1:23" ht="15.75" customHeight="1">
      <c r="A37" s="55">
        <v>36</v>
      </c>
      <c r="B37" s="56">
        <v>42194</v>
      </c>
      <c r="C37" s="55">
        <v>10184</v>
      </c>
      <c r="D37" s="53" t="s">
        <v>822</v>
      </c>
      <c r="E37" s="55">
        <v>2006</v>
      </c>
      <c r="F37" s="55" t="s">
        <v>41</v>
      </c>
      <c r="G37" s="55">
        <v>18</v>
      </c>
      <c r="H37" s="53">
        <v>846</v>
      </c>
      <c r="I37" s="53" t="s">
        <v>26</v>
      </c>
      <c r="J37" s="53"/>
      <c r="K37" s="53"/>
      <c r="L37" s="53"/>
      <c r="M37" s="53"/>
      <c r="N37" s="47">
        <f t="shared" si="3"/>
        <v>0</v>
      </c>
      <c r="O37" s="47">
        <f t="shared" si="3"/>
        <v>0</v>
      </c>
      <c r="P37" s="47">
        <f t="shared" si="3"/>
        <v>0</v>
      </c>
      <c r="Q37" s="47">
        <f t="shared" si="3"/>
        <v>0</v>
      </c>
      <c r="R37" s="47">
        <f t="shared" si="3"/>
        <v>0</v>
      </c>
      <c r="S37" s="47">
        <f t="shared" si="3"/>
        <v>0</v>
      </c>
      <c r="T37" s="47">
        <f t="shared" si="3"/>
        <v>0</v>
      </c>
      <c r="U37" s="47">
        <f t="shared" si="3"/>
        <v>0</v>
      </c>
      <c r="V37" s="47">
        <f t="shared" si="2"/>
        <v>0</v>
      </c>
    </row>
    <row r="38" spans="1:23" ht="15.75" customHeight="1">
      <c r="A38" s="55">
        <v>37</v>
      </c>
      <c r="B38" s="57" t="s">
        <v>498</v>
      </c>
      <c r="C38" s="55">
        <v>10185</v>
      </c>
      <c r="D38" s="53" t="s">
        <v>823</v>
      </c>
      <c r="E38" s="55">
        <v>2011</v>
      </c>
      <c r="F38" s="55" t="s">
        <v>9</v>
      </c>
      <c r="G38" s="55">
        <v>8</v>
      </c>
      <c r="H38" s="53">
        <v>6399</v>
      </c>
      <c r="I38" s="53" t="s">
        <v>998</v>
      </c>
      <c r="J38" s="53"/>
      <c r="K38" s="53"/>
      <c r="L38" s="53"/>
      <c r="M38" s="53"/>
      <c r="N38" s="47">
        <f t="shared" si="3"/>
        <v>0</v>
      </c>
      <c r="O38" s="47">
        <f t="shared" si="3"/>
        <v>0</v>
      </c>
      <c r="P38" s="47">
        <f t="shared" si="3"/>
        <v>0</v>
      </c>
      <c r="Q38" s="47">
        <f t="shared" si="3"/>
        <v>0</v>
      </c>
      <c r="R38" s="47">
        <f t="shared" si="3"/>
        <v>0</v>
      </c>
      <c r="S38" s="47">
        <f t="shared" si="3"/>
        <v>0</v>
      </c>
      <c r="T38" s="47">
        <f t="shared" si="3"/>
        <v>0</v>
      </c>
      <c r="U38" s="47">
        <f t="shared" si="3"/>
        <v>0</v>
      </c>
      <c r="V38" s="47">
        <f t="shared" si="2"/>
        <v>0</v>
      </c>
    </row>
    <row r="39" spans="1:23" ht="15.75" customHeight="1">
      <c r="A39" s="55">
        <v>38</v>
      </c>
      <c r="B39" s="57" t="s">
        <v>499</v>
      </c>
      <c r="C39" s="55">
        <v>10186</v>
      </c>
      <c r="D39" s="53" t="s">
        <v>824</v>
      </c>
      <c r="E39" s="55">
        <v>2009</v>
      </c>
      <c r="F39" s="55" t="s">
        <v>9</v>
      </c>
      <c r="G39" s="55">
        <v>8</v>
      </c>
      <c r="H39" s="53">
        <v>8301</v>
      </c>
      <c r="I39" s="53" t="s">
        <v>988</v>
      </c>
      <c r="J39" s="53"/>
      <c r="K39" s="53"/>
      <c r="L39" s="53"/>
      <c r="M39" s="53"/>
      <c r="N39" s="47">
        <f t="shared" si="3"/>
        <v>0</v>
      </c>
      <c r="O39" s="47">
        <f t="shared" si="3"/>
        <v>0</v>
      </c>
      <c r="P39" s="47">
        <f t="shared" si="3"/>
        <v>0</v>
      </c>
      <c r="Q39" s="47">
        <f t="shared" si="3"/>
        <v>0</v>
      </c>
      <c r="R39" s="47">
        <f t="shared" si="3"/>
        <v>0</v>
      </c>
      <c r="S39" s="47">
        <f t="shared" si="3"/>
        <v>0</v>
      </c>
      <c r="T39" s="47">
        <f t="shared" si="3"/>
        <v>0</v>
      </c>
      <c r="U39" s="47">
        <f t="shared" si="3"/>
        <v>0</v>
      </c>
      <c r="V39" s="47">
        <f t="shared" si="2"/>
        <v>0</v>
      </c>
    </row>
    <row r="40" spans="1:23" ht="15.75" customHeight="1">
      <c r="A40" s="55">
        <v>39</v>
      </c>
      <c r="B40" s="57" t="s">
        <v>502</v>
      </c>
      <c r="C40" s="55">
        <v>10187</v>
      </c>
      <c r="D40" s="53" t="s">
        <v>825</v>
      </c>
      <c r="E40" s="55">
        <v>2006</v>
      </c>
      <c r="F40" s="55" t="s">
        <v>41</v>
      </c>
      <c r="G40" s="55">
        <v>17</v>
      </c>
      <c r="H40" s="53">
        <v>6571</v>
      </c>
      <c r="I40" s="53" t="s">
        <v>340</v>
      </c>
      <c r="J40" s="53"/>
      <c r="K40" s="53"/>
      <c r="L40" s="53" t="s">
        <v>763</v>
      </c>
      <c r="M40" s="53"/>
      <c r="N40" s="47">
        <f t="shared" si="3"/>
        <v>0</v>
      </c>
      <c r="O40" s="47">
        <f t="shared" si="3"/>
        <v>1</v>
      </c>
      <c r="P40" s="47">
        <f t="shared" si="3"/>
        <v>0</v>
      </c>
      <c r="Q40" s="47">
        <f t="shared" si="3"/>
        <v>0</v>
      </c>
      <c r="R40" s="47">
        <f t="shared" si="3"/>
        <v>0</v>
      </c>
      <c r="S40" s="47">
        <f t="shared" si="3"/>
        <v>0</v>
      </c>
      <c r="T40" s="47">
        <f t="shared" si="3"/>
        <v>0</v>
      </c>
      <c r="U40" s="47">
        <f t="shared" si="3"/>
        <v>0</v>
      </c>
      <c r="V40" s="47">
        <f t="shared" si="2"/>
        <v>0</v>
      </c>
    </row>
    <row r="41" spans="1:23" ht="15.75" customHeight="1">
      <c r="A41" s="55">
        <v>40</v>
      </c>
      <c r="B41" s="56">
        <v>42134</v>
      </c>
      <c r="C41" s="55">
        <v>10188</v>
      </c>
      <c r="D41" s="53" t="s">
        <v>826</v>
      </c>
      <c r="E41" s="55">
        <v>2008</v>
      </c>
      <c r="F41" s="55" t="s">
        <v>41</v>
      </c>
      <c r="G41" s="55">
        <v>19</v>
      </c>
      <c r="H41" s="53">
        <v>6355</v>
      </c>
      <c r="I41" s="53" t="s">
        <v>64</v>
      </c>
      <c r="J41" s="53"/>
      <c r="K41" s="53"/>
      <c r="L41" s="53"/>
      <c r="M41" s="53"/>
      <c r="N41" s="47">
        <f t="shared" si="3"/>
        <v>0</v>
      </c>
      <c r="O41" s="47">
        <f t="shared" si="3"/>
        <v>0</v>
      </c>
      <c r="P41" s="47">
        <f t="shared" si="3"/>
        <v>0</v>
      </c>
      <c r="Q41" s="47">
        <f t="shared" si="3"/>
        <v>0</v>
      </c>
      <c r="R41" s="47">
        <f t="shared" si="3"/>
        <v>0</v>
      </c>
      <c r="S41" s="47">
        <f t="shared" si="3"/>
        <v>0</v>
      </c>
      <c r="T41" s="47">
        <f t="shared" si="3"/>
        <v>0</v>
      </c>
      <c r="U41" s="47">
        <f t="shared" si="3"/>
        <v>0</v>
      </c>
      <c r="V41" s="47">
        <f t="shared" si="2"/>
        <v>0</v>
      </c>
    </row>
    <row r="42" spans="1:23" ht="15.75" customHeight="1">
      <c r="A42" s="55">
        <v>41</v>
      </c>
      <c r="B42" s="56">
        <v>42348</v>
      </c>
      <c r="C42" s="55">
        <v>10189</v>
      </c>
      <c r="D42" s="53" t="s">
        <v>827</v>
      </c>
      <c r="E42" s="55">
        <v>2006</v>
      </c>
      <c r="F42" s="55" t="s">
        <v>41</v>
      </c>
      <c r="G42" s="55">
        <v>8</v>
      </c>
      <c r="H42" s="53">
        <v>1157</v>
      </c>
      <c r="I42" s="53" t="s">
        <v>731</v>
      </c>
      <c r="J42" s="53"/>
      <c r="K42" s="53"/>
      <c r="L42" s="53"/>
      <c r="M42" s="53"/>
      <c r="N42" s="47">
        <f t="shared" si="3"/>
        <v>0</v>
      </c>
      <c r="O42" s="47">
        <f t="shared" si="3"/>
        <v>0</v>
      </c>
      <c r="P42" s="47">
        <f t="shared" si="3"/>
        <v>0</v>
      </c>
      <c r="Q42" s="47">
        <f t="shared" si="3"/>
        <v>0</v>
      </c>
      <c r="R42" s="47">
        <f t="shared" si="3"/>
        <v>0</v>
      </c>
      <c r="S42" s="47">
        <f t="shared" si="3"/>
        <v>0</v>
      </c>
      <c r="T42" s="47">
        <f t="shared" si="3"/>
        <v>0</v>
      </c>
      <c r="U42" s="47">
        <f t="shared" si="3"/>
        <v>0</v>
      </c>
      <c r="V42" s="47">
        <f t="shared" si="2"/>
        <v>0</v>
      </c>
    </row>
    <row r="43" spans="1:23" ht="15.75" customHeight="1">
      <c r="A43" s="55">
        <v>42</v>
      </c>
      <c r="B43" s="57" t="s">
        <v>503</v>
      </c>
      <c r="C43" s="55">
        <v>10190</v>
      </c>
      <c r="D43" s="53" t="s">
        <v>828</v>
      </c>
      <c r="E43" s="55">
        <v>2008</v>
      </c>
      <c r="F43" s="55" t="s">
        <v>41</v>
      </c>
      <c r="G43" s="55">
        <v>21</v>
      </c>
      <c r="H43" s="53">
        <v>1053</v>
      </c>
      <c r="I43" s="53" t="s">
        <v>610</v>
      </c>
      <c r="J43" s="53"/>
      <c r="K43" s="53"/>
      <c r="L43" s="53"/>
      <c r="M43" s="53"/>
      <c r="N43" s="47">
        <f t="shared" si="3"/>
        <v>0</v>
      </c>
      <c r="O43" s="47">
        <f t="shared" si="3"/>
        <v>0</v>
      </c>
      <c r="P43" s="47">
        <f t="shared" si="3"/>
        <v>0</v>
      </c>
      <c r="Q43" s="47">
        <f t="shared" si="3"/>
        <v>0</v>
      </c>
      <c r="R43" s="47">
        <f t="shared" si="3"/>
        <v>0</v>
      </c>
      <c r="S43" s="47">
        <f t="shared" si="3"/>
        <v>0</v>
      </c>
      <c r="T43" s="47">
        <f t="shared" si="3"/>
        <v>0</v>
      </c>
      <c r="U43" s="47">
        <f t="shared" si="3"/>
        <v>0</v>
      </c>
      <c r="V43" s="47">
        <f t="shared" si="2"/>
        <v>0</v>
      </c>
    </row>
    <row r="44" spans="1:23" ht="15.75" customHeight="1">
      <c r="A44" s="55">
        <v>43</v>
      </c>
      <c r="B44" s="57" t="s">
        <v>505</v>
      </c>
      <c r="C44" s="55">
        <v>10191</v>
      </c>
      <c r="D44" s="53" t="s">
        <v>1080</v>
      </c>
      <c r="E44" s="55">
        <v>1999</v>
      </c>
      <c r="F44" s="55" t="s">
        <v>41</v>
      </c>
      <c r="G44" s="55">
        <v>14</v>
      </c>
      <c r="H44" s="53">
        <v>775</v>
      </c>
      <c r="I44" s="53" t="s">
        <v>652</v>
      </c>
      <c r="J44" s="53"/>
      <c r="K44" s="53"/>
      <c r="L44" s="53"/>
      <c r="M44" s="53"/>
      <c r="N44" s="47">
        <f t="shared" si="3"/>
        <v>0</v>
      </c>
      <c r="O44" s="47">
        <f t="shared" si="3"/>
        <v>0</v>
      </c>
      <c r="P44" s="47">
        <f t="shared" si="3"/>
        <v>0</v>
      </c>
      <c r="Q44" s="47">
        <f t="shared" si="3"/>
        <v>0</v>
      </c>
      <c r="R44" s="47">
        <f t="shared" si="3"/>
        <v>0</v>
      </c>
      <c r="S44" s="47">
        <f t="shared" si="3"/>
        <v>0</v>
      </c>
      <c r="T44" s="47">
        <f t="shared" si="3"/>
        <v>0</v>
      </c>
      <c r="U44" s="47">
        <f t="shared" si="3"/>
        <v>0</v>
      </c>
      <c r="V44" s="47">
        <f t="shared" si="2"/>
        <v>0</v>
      </c>
    </row>
    <row r="45" spans="1:23" ht="15.75" customHeight="1">
      <c r="A45" s="55">
        <v>44</v>
      </c>
      <c r="B45" s="56">
        <v>42046</v>
      </c>
      <c r="C45" s="55">
        <v>10192</v>
      </c>
      <c r="D45" s="53" t="s">
        <v>970</v>
      </c>
      <c r="E45" s="55">
        <v>2008</v>
      </c>
      <c r="F45" s="55" t="s">
        <v>9</v>
      </c>
      <c r="G45" s="53">
        <v>8</v>
      </c>
      <c r="H45" s="53">
        <v>308</v>
      </c>
      <c r="I45" s="53" t="s">
        <v>999</v>
      </c>
      <c r="J45" s="53"/>
      <c r="K45" s="53"/>
      <c r="L45" s="53" t="s">
        <v>762</v>
      </c>
      <c r="M45" s="53"/>
      <c r="N45" s="47">
        <f t="shared" si="3"/>
        <v>0</v>
      </c>
      <c r="O45" s="47">
        <f t="shared" si="3"/>
        <v>0</v>
      </c>
      <c r="P45" s="47">
        <f t="shared" si="3"/>
        <v>0</v>
      </c>
      <c r="Q45" s="47">
        <f t="shared" si="3"/>
        <v>0</v>
      </c>
      <c r="R45" s="47">
        <f t="shared" si="3"/>
        <v>0</v>
      </c>
      <c r="S45" s="47">
        <f t="shared" si="3"/>
        <v>1</v>
      </c>
      <c r="T45" s="47">
        <f t="shared" si="3"/>
        <v>0</v>
      </c>
      <c r="U45" s="47">
        <f t="shared" si="3"/>
        <v>0</v>
      </c>
      <c r="V45" s="47">
        <f t="shared" si="2"/>
        <v>0</v>
      </c>
    </row>
    <row r="46" spans="1:23" ht="15.75" customHeight="1">
      <c r="A46" s="55">
        <v>45</v>
      </c>
      <c r="B46" s="56">
        <v>42258</v>
      </c>
      <c r="C46" s="55">
        <v>10193</v>
      </c>
      <c r="D46" s="53" t="s">
        <v>830</v>
      </c>
      <c r="E46" s="55">
        <v>2007</v>
      </c>
      <c r="F46" s="55" t="s">
        <v>388</v>
      </c>
      <c r="G46" s="55">
        <v>2</v>
      </c>
      <c r="H46" s="53">
        <v>6571</v>
      </c>
      <c r="I46" s="53" t="s">
        <v>340</v>
      </c>
      <c r="J46" s="53"/>
      <c r="K46" s="53"/>
      <c r="L46" s="53" t="s">
        <v>763</v>
      </c>
      <c r="M46" s="53"/>
      <c r="N46" s="47">
        <f t="shared" si="3"/>
        <v>0</v>
      </c>
      <c r="O46" s="47">
        <f t="shared" si="3"/>
        <v>1</v>
      </c>
      <c r="P46" s="47">
        <f t="shared" si="3"/>
        <v>0</v>
      </c>
      <c r="Q46" s="47">
        <f t="shared" si="3"/>
        <v>0</v>
      </c>
      <c r="R46" s="47">
        <f t="shared" si="3"/>
        <v>0</v>
      </c>
      <c r="S46" s="47">
        <f t="shared" si="3"/>
        <v>0</v>
      </c>
      <c r="T46" s="47">
        <f t="shared" si="3"/>
        <v>0</v>
      </c>
      <c r="U46" s="47">
        <f t="shared" si="3"/>
        <v>0</v>
      </c>
      <c r="V46" s="47">
        <f t="shared" si="2"/>
        <v>0</v>
      </c>
    </row>
    <row r="47" spans="1:23" ht="15.75" customHeight="1">
      <c r="A47" s="55">
        <v>46</v>
      </c>
      <c r="B47" s="57" t="s">
        <v>513</v>
      </c>
      <c r="C47" s="55">
        <v>10194</v>
      </c>
      <c r="D47" s="53" t="s">
        <v>831</v>
      </c>
      <c r="E47" s="55">
        <v>2007</v>
      </c>
      <c r="F47" s="55" t="s">
        <v>41</v>
      </c>
      <c r="G47" s="55">
        <v>9</v>
      </c>
      <c r="H47" s="53">
        <v>6355</v>
      </c>
      <c r="I47" s="53" t="s">
        <v>64</v>
      </c>
      <c r="J47" s="53"/>
      <c r="K47" s="53"/>
      <c r="L47" s="53"/>
      <c r="M47" s="53"/>
      <c r="N47" s="47">
        <f t="shared" si="3"/>
        <v>0</v>
      </c>
      <c r="O47" s="47">
        <f t="shared" si="3"/>
        <v>0</v>
      </c>
      <c r="P47" s="47">
        <f t="shared" si="3"/>
        <v>0</v>
      </c>
      <c r="Q47" s="47">
        <f t="shared" si="3"/>
        <v>0</v>
      </c>
      <c r="R47" s="47">
        <f t="shared" si="3"/>
        <v>0</v>
      </c>
      <c r="S47" s="47">
        <f t="shared" si="3"/>
        <v>0</v>
      </c>
      <c r="T47" s="47">
        <f t="shared" si="3"/>
        <v>0</v>
      </c>
      <c r="U47" s="47">
        <f t="shared" si="3"/>
        <v>0</v>
      </c>
      <c r="V47" s="47">
        <f t="shared" si="2"/>
        <v>0</v>
      </c>
    </row>
    <row r="48" spans="1:23" ht="15.75" customHeight="1">
      <c r="A48" s="55">
        <v>47</v>
      </c>
      <c r="B48" s="57" t="s">
        <v>514</v>
      </c>
      <c r="C48" s="55">
        <v>10195</v>
      </c>
      <c r="D48" s="53" t="s">
        <v>832</v>
      </c>
      <c r="E48" s="55">
        <v>2009</v>
      </c>
      <c r="F48" s="55" t="s">
        <v>9</v>
      </c>
      <c r="G48" s="55">
        <v>25</v>
      </c>
      <c r="H48" s="53">
        <v>11175</v>
      </c>
      <c r="I48" s="53" t="s">
        <v>855</v>
      </c>
      <c r="J48" s="53"/>
      <c r="K48" s="53"/>
      <c r="L48" s="53" t="s">
        <v>761</v>
      </c>
      <c r="M48" s="53"/>
      <c r="N48" s="47">
        <f t="shared" si="3"/>
        <v>1</v>
      </c>
      <c r="O48" s="47">
        <f t="shared" si="3"/>
        <v>0</v>
      </c>
      <c r="P48" s="47">
        <f t="shared" si="3"/>
        <v>0</v>
      </c>
      <c r="Q48" s="47">
        <f t="shared" si="3"/>
        <v>0</v>
      </c>
      <c r="R48" s="47">
        <f t="shared" si="3"/>
        <v>0</v>
      </c>
      <c r="S48" s="47">
        <f t="shared" si="3"/>
        <v>0</v>
      </c>
      <c r="T48" s="47">
        <f t="shared" si="3"/>
        <v>0</v>
      </c>
      <c r="U48" s="47">
        <f t="shared" si="3"/>
        <v>0</v>
      </c>
      <c r="V48" s="47">
        <f t="shared" si="2"/>
        <v>0</v>
      </c>
      <c r="W48" s="49"/>
    </row>
    <row r="49" spans="1:22" ht="15.75" customHeight="1">
      <c r="A49" s="55">
        <v>48</v>
      </c>
      <c r="B49" s="57" t="s">
        <v>515</v>
      </c>
      <c r="C49" s="55">
        <v>10196</v>
      </c>
      <c r="D49" s="53" t="s">
        <v>834</v>
      </c>
      <c r="E49" s="55">
        <v>2009</v>
      </c>
      <c r="F49" s="55" t="s">
        <v>41</v>
      </c>
      <c r="G49" s="55">
        <v>25</v>
      </c>
      <c r="H49" s="53">
        <v>5674</v>
      </c>
      <c r="I49" s="53" t="s">
        <v>352</v>
      </c>
      <c r="J49" s="53"/>
      <c r="K49" s="53"/>
      <c r="L49" s="53"/>
      <c r="M49" s="53"/>
      <c r="N49" s="47">
        <f t="shared" si="3"/>
        <v>0</v>
      </c>
      <c r="O49" s="47">
        <f t="shared" si="3"/>
        <v>0</v>
      </c>
      <c r="P49" s="47">
        <f t="shared" si="3"/>
        <v>0</v>
      </c>
      <c r="Q49" s="47">
        <f t="shared" si="3"/>
        <v>0</v>
      </c>
      <c r="R49" s="47">
        <f t="shared" si="3"/>
        <v>0</v>
      </c>
      <c r="S49" s="47">
        <f t="shared" si="3"/>
        <v>0</v>
      </c>
      <c r="T49" s="47">
        <f t="shared" si="3"/>
        <v>0</v>
      </c>
      <c r="U49" s="47">
        <f t="shared" si="3"/>
        <v>0</v>
      </c>
      <c r="V49" s="47">
        <f t="shared" si="2"/>
        <v>0</v>
      </c>
    </row>
    <row r="50" spans="1:22" ht="15.75" customHeight="1">
      <c r="A50" s="55">
        <v>49</v>
      </c>
      <c r="B50" s="56">
        <v>42197</v>
      </c>
      <c r="C50" s="55">
        <v>10197</v>
      </c>
      <c r="D50" s="53" t="s">
        <v>833</v>
      </c>
      <c r="E50" s="55">
        <v>2011</v>
      </c>
      <c r="F50" s="55" t="s">
        <v>516</v>
      </c>
      <c r="G50" s="55">
        <v>23</v>
      </c>
      <c r="H50" s="53">
        <v>6323</v>
      </c>
      <c r="I50" s="53" t="s">
        <v>19</v>
      </c>
      <c r="J50" s="53"/>
      <c r="K50" s="53"/>
      <c r="L50" s="53"/>
      <c r="M50" s="53"/>
      <c r="N50" s="47">
        <f t="shared" si="3"/>
        <v>0</v>
      </c>
      <c r="O50" s="47">
        <f t="shared" si="3"/>
        <v>0</v>
      </c>
      <c r="P50" s="47">
        <f t="shared" si="3"/>
        <v>0</v>
      </c>
      <c r="Q50" s="47">
        <f t="shared" si="3"/>
        <v>0</v>
      </c>
      <c r="R50" s="47">
        <f t="shared" si="3"/>
        <v>0</v>
      </c>
      <c r="S50" s="47">
        <f t="shared" si="3"/>
        <v>0</v>
      </c>
      <c r="T50" s="47">
        <f t="shared" si="3"/>
        <v>0</v>
      </c>
      <c r="U50" s="47">
        <f t="shared" si="3"/>
        <v>0</v>
      </c>
      <c r="V50" s="47">
        <f t="shared" si="2"/>
        <v>0</v>
      </c>
    </row>
    <row r="51" spans="1:22" ht="15.75" customHeight="1">
      <c r="A51" s="55">
        <v>50</v>
      </c>
      <c r="B51" s="57" t="s">
        <v>517</v>
      </c>
      <c r="C51" s="55">
        <v>10198</v>
      </c>
      <c r="D51" s="53" t="s">
        <v>835</v>
      </c>
      <c r="E51" s="55">
        <v>2007</v>
      </c>
      <c r="F51" s="55" t="s">
        <v>41</v>
      </c>
      <c r="G51" s="55">
        <v>18</v>
      </c>
      <c r="H51" s="53">
        <v>781</v>
      </c>
      <c r="I51" s="53" t="s">
        <v>981</v>
      </c>
      <c r="J51" s="53"/>
      <c r="K51" s="53"/>
      <c r="L51" s="53" t="s">
        <v>764</v>
      </c>
      <c r="M51" s="53"/>
      <c r="N51" s="47">
        <f t="shared" si="3"/>
        <v>0</v>
      </c>
      <c r="O51" s="47">
        <f t="shared" si="3"/>
        <v>0</v>
      </c>
      <c r="P51" s="47">
        <f t="shared" si="3"/>
        <v>0</v>
      </c>
      <c r="Q51" s="47">
        <f t="shared" si="3"/>
        <v>0</v>
      </c>
      <c r="R51" s="47">
        <f t="shared" si="3"/>
        <v>0</v>
      </c>
      <c r="S51" s="47">
        <f t="shared" si="3"/>
        <v>0</v>
      </c>
      <c r="T51" s="47">
        <f t="shared" si="3"/>
        <v>0</v>
      </c>
      <c r="U51" s="47">
        <f t="shared" si="3"/>
        <v>1</v>
      </c>
      <c r="V51" s="47">
        <f t="shared" si="2"/>
        <v>0</v>
      </c>
    </row>
    <row r="52" spans="1:22" ht="15.75" customHeight="1">
      <c r="A52" s="55">
        <v>51</v>
      </c>
      <c r="B52" s="57" t="s">
        <v>519</v>
      </c>
      <c r="C52" s="55">
        <v>10199</v>
      </c>
      <c r="D52" s="53" t="s">
        <v>836</v>
      </c>
      <c r="E52" s="55">
        <v>2012</v>
      </c>
      <c r="F52" s="55" t="s">
        <v>388</v>
      </c>
      <c r="G52" s="55">
        <v>11</v>
      </c>
      <c r="H52" s="53">
        <v>2664</v>
      </c>
      <c r="I52" s="53" t="s">
        <v>260</v>
      </c>
      <c r="J52" s="53"/>
      <c r="K52" s="53"/>
      <c r="L52" s="53"/>
      <c r="M52" s="53"/>
      <c r="N52" s="47">
        <f t="shared" si="3"/>
        <v>0</v>
      </c>
      <c r="O52" s="47">
        <f t="shared" si="3"/>
        <v>0</v>
      </c>
      <c r="P52" s="47">
        <f t="shared" si="3"/>
        <v>0</v>
      </c>
      <c r="Q52" s="47">
        <f t="shared" si="3"/>
        <v>0</v>
      </c>
      <c r="R52" s="47">
        <f t="shared" si="3"/>
        <v>0</v>
      </c>
      <c r="S52" s="47">
        <f t="shared" si="3"/>
        <v>0</v>
      </c>
      <c r="T52" s="47">
        <f t="shared" si="3"/>
        <v>0</v>
      </c>
      <c r="U52" s="47">
        <f t="shared" si="3"/>
        <v>0</v>
      </c>
      <c r="V52" s="47">
        <f t="shared" si="2"/>
        <v>0</v>
      </c>
    </row>
    <row r="53" spans="1:22" ht="15.75" customHeight="1">
      <c r="A53" s="55">
        <v>52</v>
      </c>
      <c r="B53" s="57" t="s">
        <v>521</v>
      </c>
      <c r="C53" s="55">
        <v>10200</v>
      </c>
      <c r="D53" s="53" t="s">
        <v>837</v>
      </c>
      <c r="E53" s="55">
        <v>2007</v>
      </c>
      <c r="F53" s="55" t="s">
        <v>41</v>
      </c>
      <c r="G53" s="55">
        <v>19</v>
      </c>
      <c r="H53" s="53">
        <v>2425</v>
      </c>
      <c r="I53" s="53" t="s">
        <v>1000</v>
      </c>
      <c r="J53" s="53"/>
      <c r="K53" s="53"/>
      <c r="L53" s="53"/>
      <c r="M53" s="53"/>
      <c r="N53" s="47">
        <f t="shared" si="3"/>
        <v>0</v>
      </c>
      <c r="O53" s="47">
        <f t="shared" si="3"/>
        <v>0</v>
      </c>
      <c r="P53" s="47">
        <f t="shared" si="3"/>
        <v>0</v>
      </c>
      <c r="Q53" s="47">
        <f t="shared" si="3"/>
        <v>0</v>
      </c>
      <c r="R53" s="47">
        <f t="shared" si="3"/>
        <v>0</v>
      </c>
      <c r="S53" s="47">
        <f t="shared" si="3"/>
        <v>0</v>
      </c>
      <c r="T53" s="47">
        <f t="shared" si="3"/>
        <v>0</v>
      </c>
      <c r="U53" s="47">
        <f t="shared" si="3"/>
        <v>0</v>
      </c>
      <c r="V53" s="47">
        <f>IF(SUM(N53:U53)=0,IF(J53=0,0,1),0)</f>
        <v>0</v>
      </c>
    </row>
    <row r="54" spans="1:22" ht="15.75" customHeight="1">
      <c r="A54" s="53"/>
      <c r="B54" s="53"/>
      <c r="C54" s="53"/>
      <c r="D54" s="53"/>
      <c r="E54" s="53"/>
      <c r="F54" s="47"/>
      <c r="G54" s="53"/>
      <c r="H54" s="53"/>
      <c r="I54" s="53"/>
      <c r="J54" s="53"/>
      <c r="K54" s="53"/>
      <c r="L54" s="53"/>
      <c r="M54" s="53"/>
    </row>
    <row r="55" spans="1:22" ht="15.75" customHeight="1">
      <c r="A55" s="53"/>
      <c r="B55" s="53"/>
      <c r="C55" s="53"/>
      <c r="D55" s="53"/>
      <c r="E55" s="53"/>
      <c r="F55" s="47"/>
      <c r="G55" s="53"/>
      <c r="H55" s="53"/>
      <c r="I55" s="53"/>
      <c r="J55" s="53"/>
      <c r="K55" s="53"/>
      <c r="L55" s="53"/>
      <c r="M55" s="53"/>
      <c r="N55" s="46" t="str">
        <f>N1</f>
        <v>Str</v>
      </c>
      <c r="O55" s="46" t="str">
        <f t="shared" ref="O55:U55" si="4">O1</f>
        <v>Sys</v>
      </c>
      <c r="P55" s="46" t="str">
        <f t="shared" si="4"/>
        <v>Vis</v>
      </c>
      <c r="Q55" s="46" t="str">
        <f t="shared" si="4"/>
        <v>Rep</v>
      </c>
      <c r="R55" s="46" t="str">
        <f t="shared" si="4"/>
        <v>Mod</v>
      </c>
      <c r="S55" s="46" t="str">
        <f t="shared" si="4"/>
        <v>ENS</v>
      </c>
      <c r="T55" s="46" t="str">
        <f t="shared" si="4"/>
        <v>PQMC</v>
      </c>
      <c r="U55" s="46" t="str">
        <f t="shared" si="4"/>
        <v>RJCP</v>
      </c>
      <c r="V55" s="46" t="s">
        <v>769</v>
      </c>
    </row>
    <row r="56" spans="1:22" ht="15.75" customHeight="1">
      <c r="A56" s="53"/>
      <c r="B56" s="53"/>
      <c r="C56" s="53"/>
      <c r="D56" s="53"/>
      <c r="E56" s="53"/>
      <c r="F56" s="47"/>
      <c r="G56" s="53"/>
      <c r="H56" s="53"/>
      <c r="I56" s="53"/>
      <c r="J56" s="53"/>
      <c r="K56" s="53"/>
      <c r="L56" s="53"/>
      <c r="M56" s="53"/>
      <c r="N56" s="47">
        <f>SUM(N2:N53)</f>
        <v>3</v>
      </c>
      <c r="O56" s="47">
        <f t="shared" ref="O56:V56" si="5">SUM(O2:O53)</f>
        <v>7</v>
      </c>
      <c r="P56" s="47">
        <f t="shared" si="5"/>
        <v>3</v>
      </c>
      <c r="Q56" s="47">
        <f t="shared" si="5"/>
        <v>1</v>
      </c>
      <c r="R56" s="47">
        <f t="shared" si="5"/>
        <v>0</v>
      </c>
      <c r="S56" s="47">
        <f t="shared" si="5"/>
        <v>3</v>
      </c>
      <c r="T56" s="47">
        <f t="shared" si="5"/>
        <v>0</v>
      </c>
      <c r="U56" s="47">
        <f t="shared" si="5"/>
        <v>7</v>
      </c>
      <c r="V56" s="47">
        <f t="shared" si="5"/>
        <v>0</v>
      </c>
    </row>
    <row r="57" spans="1:22" ht="15.75" customHeight="1">
      <c r="A57" s="53"/>
      <c r="B57" s="53"/>
      <c r="C57" s="53"/>
      <c r="D57" s="53"/>
      <c r="E57" s="53"/>
      <c r="F57" s="47"/>
      <c r="G57" s="3"/>
      <c r="H57" s="53"/>
      <c r="I57" s="53"/>
      <c r="J57" s="53"/>
      <c r="K57" s="53"/>
      <c r="L57" s="53"/>
      <c r="M57" s="53"/>
      <c r="N57" s="53">
        <f>N56+'2014'!N57</f>
        <v>11</v>
      </c>
      <c r="O57" s="53">
        <f>O56+'2014'!O57</f>
        <v>18</v>
      </c>
      <c r="P57" s="53">
        <f>P56+'2014'!P57</f>
        <v>9</v>
      </c>
      <c r="Q57" s="53">
        <f>Q56+'2014'!Q57</f>
        <v>6</v>
      </c>
      <c r="R57" s="53">
        <f>R56+'2014'!R57</f>
        <v>5</v>
      </c>
      <c r="S57" s="53">
        <f>S56+'2014'!S57</f>
        <v>8</v>
      </c>
      <c r="T57" s="53">
        <f>T56+'2014'!T57</f>
        <v>4</v>
      </c>
      <c r="U57" s="53">
        <f>U56+'2014'!U57</f>
        <v>13</v>
      </c>
      <c r="V57" s="53">
        <f>V56+'2014'!V57</f>
        <v>0</v>
      </c>
    </row>
    <row r="58" spans="1:22" ht="15.75" customHeight="1">
      <c r="A58" s="53"/>
      <c r="B58" s="53"/>
      <c r="C58" s="53"/>
      <c r="D58" s="53"/>
      <c r="E58" s="53"/>
      <c r="F58" s="47"/>
      <c r="G58" s="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</row>
    <row r="59" spans="1:22" ht="15.75" customHeight="1">
      <c r="A59" s="53"/>
      <c r="B59" s="53"/>
      <c r="C59" s="53"/>
      <c r="D59" s="53"/>
      <c r="E59" s="53"/>
      <c r="F59" s="47"/>
      <c r="G59" s="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</row>
    <row r="60" spans="1:22" ht="15.75" customHeight="1">
      <c r="A60" s="53"/>
      <c r="B60" s="53"/>
      <c r="C60" s="53"/>
      <c r="D60" s="53"/>
      <c r="E60" s="53"/>
      <c r="F60" s="47"/>
      <c r="G60" s="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</row>
    <row r="61" spans="1:22" ht="15.75" customHeight="1">
      <c r="A61" s="53"/>
      <c r="B61" s="53"/>
      <c r="C61" s="53"/>
      <c r="D61" s="53"/>
      <c r="E61" s="53"/>
      <c r="F61" s="47"/>
      <c r="G61" s="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</row>
    <row r="62" spans="1:22" ht="15.75" customHeight="1">
      <c r="A62" s="53"/>
      <c r="B62" s="53"/>
      <c r="C62" s="53"/>
      <c r="D62" s="53"/>
      <c r="E62" s="53"/>
      <c r="F62" s="47"/>
      <c r="G62" s="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</row>
    <row r="63" spans="1:22" ht="15.75" customHeight="1">
      <c r="A63" s="53"/>
      <c r="B63" s="53"/>
      <c r="C63" s="53"/>
      <c r="D63" s="53"/>
      <c r="E63" s="53"/>
      <c r="F63" s="47"/>
      <c r="G63" s="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</row>
    <row r="64" spans="1:22" ht="15.75" customHeight="1">
      <c r="A64" s="53"/>
      <c r="B64" s="53"/>
      <c r="C64" s="53"/>
      <c r="D64" s="53"/>
      <c r="E64" s="53"/>
      <c r="F64" s="47"/>
      <c r="G64" s="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</row>
    <row r="65" spans="1:20" ht="15.75" customHeight="1">
      <c r="A65" s="53"/>
      <c r="B65" s="53"/>
      <c r="C65" s="53"/>
      <c r="D65" s="53"/>
      <c r="E65" s="53"/>
      <c r="F65" s="47"/>
      <c r="G65" s="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</row>
    <row r="66" spans="1:20" ht="15.75" customHeight="1">
      <c r="A66" s="53"/>
      <c r="B66" s="53"/>
      <c r="C66" s="53"/>
      <c r="D66" s="53"/>
      <c r="E66" s="53"/>
      <c r="F66" s="47"/>
      <c r="G66" s="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</row>
    <row r="67" spans="1:20" ht="15.75" customHeight="1">
      <c r="A67" s="53"/>
      <c r="B67" s="53"/>
      <c r="C67" s="53"/>
      <c r="D67" s="53"/>
      <c r="E67" s="53"/>
      <c r="F67" s="47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</row>
    <row r="68" spans="1:20" ht="15.75" customHeight="1">
      <c r="A68" s="53"/>
      <c r="B68" s="53"/>
      <c r="C68" s="53"/>
      <c r="D68" s="53"/>
      <c r="E68" s="53"/>
      <c r="F68" s="47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</row>
    <row r="69" spans="1:20" ht="15.75" customHeight="1">
      <c r="A69" s="53"/>
      <c r="B69" s="53"/>
      <c r="C69" s="53"/>
      <c r="D69" s="53"/>
      <c r="E69" s="53"/>
      <c r="F69" s="47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</row>
    <row r="70" spans="1:20" ht="15.75" customHeight="1">
      <c r="A70" s="53"/>
      <c r="B70" s="53"/>
      <c r="C70" s="53"/>
      <c r="D70" s="53"/>
      <c r="E70" s="53"/>
      <c r="F70" s="47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</row>
    <row r="71" spans="1:20" ht="15.75" customHeight="1">
      <c r="A71" s="53"/>
      <c r="B71" s="53"/>
      <c r="C71" s="53"/>
      <c r="D71" s="53"/>
      <c r="E71" s="53"/>
      <c r="F71" s="47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</row>
    <row r="72" spans="1:20" ht="15.75" customHeight="1">
      <c r="A72" s="53"/>
      <c r="B72" s="53"/>
      <c r="C72" s="53"/>
      <c r="D72" s="53"/>
      <c r="E72" s="53"/>
      <c r="F72" s="47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</row>
    <row r="73" spans="1:20" ht="15.75" customHeight="1">
      <c r="A73" s="53"/>
      <c r="B73" s="53"/>
      <c r="C73" s="53"/>
      <c r="D73" s="53"/>
      <c r="E73" s="53"/>
      <c r="F73" s="47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</row>
    <row r="74" spans="1:20" ht="15.75" customHeight="1">
      <c r="A74" s="53"/>
      <c r="B74" s="53"/>
      <c r="C74" s="53"/>
      <c r="D74" s="53"/>
      <c r="E74" s="53"/>
      <c r="F74" s="47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</row>
    <row r="75" spans="1:20" ht="15.75" customHeight="1">
      <c r="A75" s="53"/>
      <c r="B75" s="53"/>
      <c r="C75" s="53"/>
      <c r="D75" s="53"/>
      <c r="E75" s="53"/>
      <c r="F75" s="47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</row>
    <row r="76" spans="1:20" ht="15.75" customHeight="1">
      <c r="A76" s="53"/>
      <c r="B76" s="53"/>
      <c r="C76" s="53"/>
      <c r="D76" s="53"/>
      <c r="E76" s="53"/>
      <c r="F76" s="47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</row>
    <row r="77" spans="1:20" ht="15.75" customHeight="1">
      <c r="A77" s="53"/>
      <c r="B77" s="53"/>
      <c r="C77" s="53"/>
      <c r="D77" s="53"/>
      <c r="E77" s="53"/>
      <c r="F77" s="47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</row>
    <row r="78" spans="1:20" ht="15.75" customHeight="1">
      <c r="A78" s="53"/>
      <c r="B78" s="53"/>
      <c r="C78" s="53"/>
      <c r="D78" s="53"/>
      <c r="E78" s="53"/>
      <c r="F78" s="47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</row>
    <row r="79" spans="1:20" ht="15.75" customHeight="1">
      <c r="A79" s="53"/>
      <c r="B79" s="53"/>
      <c r="C79" s="53"/>
      <c r="D79" s="53"/>
      <c r="E79" s="53"/>
      <c r="F79" s="47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</row>
    <row r="80" spans="1:20" ht="15.75" customHeight="1">
      <c r="A80" s="53"/>
      <c r="B80" s="53"/>
      <c r="C80" s="53"/>
      <c r="D80" s="53"/>
      <c r="E80" s="53"/>
      <c r="F80" s="47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</row>
    <row r="81" spans="1:20" ht="15.75" customHeight="1">
      <c r="A81" s="53"/>
      <c r="B81" s="53"/>
      <c r="C81" s="53"/>
      <c r="D81" s="53"/>
      <c r="E81" s="53"/>
      <c r="F81" s="47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</row>
    <row r="82" spans="1:20" ht="15.75" customHeight="1">
      <c r="A82" s="53"/>
      <c r="B82" s="53"/>
      <c r="C82" s="53"/>
      <c r="D82" s="53"/>
      <c r="E82" s="53"/>
      <c r="F82" s="47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</row>
    <row r="83" spans="1:20" ht="15.75" customHeight="1">
      <c r="A83" s="53"/>
      <c r="B83" s="53"/>
      <c r="C83" s="53"/>
      <c r="D83" s="53"/>
      <c r="E83" s="53"/>
      <c r="F83" s="47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</row>
    <row r="84" spans="1:20" ht="15.75" customHeight="1">
      <c r="A84" s="53"/>
      <c r="B84" s="53"/>
      <c r="C84" s="53"/>
      <c r="D84" s="53"/>
      <c r="E84" s="53"/>
      <c r="F84" s="47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</row>
    <row r="85" spans="1:20" ht="15.75" customHeight="1">
      <c r="A85" s="53"/>
      <c r="B85" s="53"/>
      <c r="C85" s="53"/>
      <c r="D85" s="53"/>
      <c r="E85" s="53"/>
      <c r="F85" s="47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</row>
    <row r="86" spans="1:20" ht="15.75" customHeight="1">
      <c r="A86" s="53"/>
      <c r="B86" s="53"/>
      <c r="C86" s="53"/>
      <c r="D86" s="53"/>
      <c r="E86" s="53"/>
      <c r="F86" s="47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</row>
    <row r="87" spans="1:20" ht="15.75" customHeight="1">
      <c r="A87" s="53"/>
      <c r="B87" s="53"/>
      <c r="C87" s="53"/>
      <c r="D87" s="53"/>
      <c r="E87" s="53"/>
      <c r="F87" s="47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</row>
    <row r="88" spans="1:20" ht="15.75" customHeight="1">
      <c r="A88" s="53"/>
      <c r="B88" s="53"/>
      <c r="C88" s="53"/>
      <c r="D88" s="53"/>
      <c r="E88" s="53"/>
      <c r="F88" s="47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</row>
    <row r="89" spans="1:20" ht="15.75" customHeight="1">
      <c r="A89" s="53"/>
      <c r="B89" s="53"/>
      <c r="C89" s="53"/>
      <c r="D89" s="53"/>
      <c r="E89" s="53"/>
      <c r="F89" s="47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</row>
    <row r="90" spans="1:20" ht="15.75" customHeight="1">
      <c r="A90" s="53"/>
      <c r="B90" s="53"/>
      <c r="C90" s="53"/>
      <c r="D90" s="53"/>
      <c r="E90" s="53"/>
      <c r="F90" s="47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</row>
    <row r="91" spans="1:20" ht="15.75" customHeight="1">
      <c r="A91" s="53"/>
      <c r="B91" s="53"/>
      <c r="C91" s="53"/>
      <c r="D91" s="53"/>
      <c r="E91" s="53"/>
      <c r="F91" s="47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</row>
    <row r="92" spans="1:20" ht="15.75" customHeight="1">
      <c r="A92" s="53"/>
      <c r="B92" s="53"/>
      <c r="C92" s="53"/>
      <c r="D92" s="53"/>
      <c r="E92" s="53"/>
      <c r="F92" s="47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</row>
    <row r="93" spans="1:20" ht="15.75" customHeight="1">
      <c r="A93" s="53"/>
      <c r="B93" s="53"/>
      <c r="C93" s="53"/>
      <c r="D93" s="53"/>
      <c r="E93" s="53"/>
      <c r="F93" s="47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</row>
    <row r="94" spans="1:20" ht="15.75" customHeight="1">
      <c r="A94" s="53"/>
      <c r="B94" s="53"/>
      <c r="C94" s="53"/>
      <c r="D94" s="53"/>
      <c r="E94" s="53"/>
      <c r="F94" s="47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</row>
    <row r="95" spans="1:20" ht="15.75" customHeight="1">
      <c r="A95" s="53"/>
      <c r="B95" s="53"/>
      <c r="C95" s="53"/>
      <c r="D95" s="53"/>
      <c r="E95" s="53"/>
      <c r="F95" s="47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</row>
    <row r="96" spans="1:20" ht="15.75" customHeight="1">
      <c r="A96" s="53"/>
      <c r="B96" s="53"/>
      <c r="C96" s="53"/>
      <c r="D96" s="53"/>
      <c r="E96" s="53"/>
      <c r="F96" s="47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</row>
    <row r="97" spans="1:20" ht="15.75" customHeight="1">
      <c r="A97" s="53"/>
      <c r="B97" s="53"/>
      <c r="C97" s="53"/>
      <c r="D97" s="53"/>
      <c r="E97" s="53"/>
      <c r="F97" s="47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</row>
    <row r="98" spans="1:20" ht="15.75" customHeight="1">
      <c r="A98" s="53"/>
      <c r="B98" s="53"/>
      <c r="C98" s="53"/>
      <c r="D98" s="53"/>
      <c r="E98" s="53"/>
      <c r="F98" s="47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</row>
    <row r="99" spans="1:20" ht="15.75" customHeight="1">
      <c r="A99" s="53"/>
      <c r="B99" s="53"/>
      <c r="C99" s="53"/>
      <c r="D99" s="53"/>
      <c r="E99" s="53"/>
      <c r="F99" s="47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</row>
    <row r="100" spans="1:20" ht="15.75" customHeight="1">
      <c r="A100" s="53"/>
      <c r="B100" s="53"/>
      <c r="C100" s="53"/>
      <c r="D100" s="53"/>
      <c r="E100" s="53"/>
      <c r="F100" s="47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57"/>
  <sheetViews>
    <sheetView workbookViewId="0">
      <selection activeCell="I25" sqref="I25"/>
    </sheetView>
  </sheetViews>
  <sheetFormatPr defaultRowHeight="12.75"/>
  <cols>
    <col min="1" max="1" width="14" customWidth="1"/>
    <col min="2" max="2" width="11.5703125" customWidth="1"/>
    <col min="3" max="3" width="11.85546875" customWidth="1"/>
    <col min="4" max="4" width="22" bestFit="1" customWidth="1"/>
    <col min="5" max="5" width="9.140625" customWidth="1"/>
    <col min="6" max="6" width="14" customWidth="1"/>
    <col min="7" max="7" width="8.42578125" customWidth="1"/>
    <col min="8" max="8" width="18.140625" customWidth="1"/>
    <col min="9" max="9" width="37.140625" customWidth="1"/>
    <col min="10" max="10" width="9.140625" customWidth="1"/>
    <col min="11" max="11" width="43" customWidth="1"/>
    <col min="12" max="13" width="9.140625" customWidth="1"/>
    <col min="14" max="14" width="31.140625" style="47" customWidth="1"/>
    <col min="15" max="25" width="9.140625" style="47" customWidth="1"/>
  </cols>
  <sheetData>
    <row r="1" spans="1:25" s="40" customFormat="1">
      <c r="A1" s="42" t="s">
        <v>595</v>
      </c>
      <c r="B1" s="42" t="s">
        <v>0</v>
      </c>
      <c r="C1" s="42" t="s">
        <v>600</v>
      </c>
      <c r="D1" s="42" t="s">
        <v>615</v>
      </c>
      <c r="E1" s="42" t="s">
        <v>2</v>
      </c>
      <c r="F1" s="42" t="s">
        <v>1</v>
      </c>
      <c r="G1" s="42" t="s">
        <v>596</v>
      </c>
      <c r="H1" s="42" t="s">
        <v>601</v>
      </c>
      <c r="I1" s="42" t="s">
        <v>598</v>
      </c>
      <c r="K1" s="46" t="s">
        <v>508</v>
      </c>
      <c r="N1" s="46" t="s">
        <v>760</v>
      </c>
      <c r="O1" s="47"/>
      <c r="P1" s="47"/>
      <c r="Q1" s="46" t="s">
        <v>761</v>
      </c>
      <c r="R1" s="46" t="s">
        <v>763</v>
      </c>
      <c r="S1" s="46" t="s">
        <v>768</v>
      </c>
      <c r="T1" s="46" t="s">
        <v>767</v>
      </c>
      <c r="U1" s="46" t="s">
        <v>766</v>
      </c>
      <c r="V1" s="46" t="s">
        <v>762</v>
      </c>
      <c r="W1" s="46" t="s">
        <v>765</v>
      </c>
      <c r="X1" s="46" t="s">
        <v>764</v>
      </c>
      <c r="Y1" s="47"/>
    </row>
    <row r="2" spans="1:25">
      <c r="A2" s="43">
        <v>1</v>
      </c>
      <c r="B2" s="44">
        <v>42373</v>
      </c>
      <c r="C2" s="43">
        <v>11607</v>
      </c>
      <c r="D2" s="45" t="s">
        <v>700</v>
      </c>
      <c r="E2" s="43">
        <v>2010</v>
      </c>
      <c r="F2" s="45" t="s">
        <v>597</v>
      </c>
      <c r="G2" s="43">
        <v>7</v>
      </c>
      <c r="H2" s="43">
        <v>559</v>
      </c>
      <c r="I2" s="45" t="s">
        <v>228</v>
      </c>
      <c r="N2" s="49" t="s">
        <v>765</v>
      </c>
      <c r="Q2" s="47">
        <f>IF($N2 = Q$1,1,0)</f>
        <v>0</v>
      </c>
      <c r="R2" s="47">
        <f t="shared" ref="R2:X17" si="0">IF($N2 = R$1,1,0)</f>
        <v>0</v>
      </c>
      <c r="S2" s="47">
        <f t="shared" si="0"/>
        <v>0</v>
      </c>
      <c r="T2" s="47">
        <f t="shared" si="0"/>
        <v>0</v>
      </c>
      <c r="U2" s="47">
        <f t="shared" si="0"/>
        <v>0</v>
      </c>
      <c r="V2" s="47">
        <f t="shared" si="0"/>
        <v>0</v>
      </c>
      <c r="W2" s="47">
        <f t="shared" si="0"/>
        <v>1</v>
      </c>
      <c r="X2" s="47">
        <f t="shared" si="0"/>
        <v>0</v>
      </c>
      <c r="Y2" s="47">
        <f>IF(SUM(Q2:X2)=0,IF(N2=0,0,1),0)</f>
        <v>0</v>
      </c>
    </row>
    <row r="3" spans="1:25">
      <c r="A3" s="43">
        <v>2</v>
      </c>
      <c r="B3" s="44">
        <v>42380</v>
      </c>
      <c r="C3" s="43">
        <v>11608</v>
      </c>
      <c r="D3" s="45" t="s">
        <v>622</v>
      </c>
      <c r="E3" s="43">
        <v>2010</v>
      </c>
      <c r="F3" s="45" t="s">
        <v>597</v>
      </c>
      <c r="G3" s="43">
        <v>12</v>
      </c>
      <c r="H3" s="43">
        <v>6650</v>
      </c>
      <c r="I3" s="45" t="s">
        <v>599</v>
      </c>
      <c r="Q3" s="47">
        <f t="shared" ref="Q3:X34" si="1">IF($N3 = Q$1,1,0)</f>
        <v>0</v>
      </c>
      <c r="R3" s="47">
        <f t="shared" si="0"/>
        <v>0</v>
      </c>
      <c r="S3" s="47">
        <f t="shared" si="0"/>
        <v>0</v>
      </c>
      <c r="T3" s="47">
        <f t="shared" si="0"/>
        <v>0</v>
      </c>
      <c r="U3" s="47">
        <f t="shared" si="0"/>
        <v>0</v>
      </c>
      <c r="V3" s="47">
        <f t="shared" si="0"/>
        <v>0</v>
      </c>
      <c r="W3" s="47">
        <f t="shared" si="0"/>
        <v>0</v>
      </c>
      <c r="X3" s="47">
        <f t="shared" si="0"/>
        <v>0</v>
      </c>
      <c r="Y3" s="47">
        <f t="shared" ref="Y3:Y52" si="2">IF(SUM(Q3:X3)=0,IF(N3=0,0,1),0)</f>
        <v>0</v>
      </c>
    </row>
    <row r="4" spans="1:25">
      <c r="A4" s="43">
        <v>3</v>
      </c>
      <c r="B4" s="44">
        <v>42387</v>
      </c>
      <c r="C4" s="43">
        <v>11609</v>
      </c>
      <c r="D4" s="45" t="s">
        <v>639</v>
      </c>
      <c r="E4" s="43">
        <v>2010</v>
      </c>
      <c r="F4" s="45" t="s">
        <v>597</v>
      </c>
      <c r="G4" s="43">
        <v>18</v>
      </c>
      <c r="H4" s="43">
        <v>5448</v>
      </c>
      <c r="I4" s="45" t="s">
        <v>640</v>
      </c>
      <c r="K4" s="41"/>
      <c r="N4" s="49"/>
      <c r="Q4" s="47">
        <f t="shared" si="1"/>
        <v>0</v>
      </c>
      <c r="R4" s="47">
        <f t="shared" si="0"/>
        <v>0</v>
      </c>
      <c r="S4" s="47">
        <f t="shared" si="0"/>
        <v>0</v>
      </c>
      <c r="T4" s="47">
        <f t="shared" si="0"/>
        <v>0</v>
      </c>
      <c r="U4" s="47">
        <f t="shared" si="0"/>
        <v>0</v>
      </c>
      <c r="V4" s="47">
        <f t="shared" si="0"/>
        <v>0</v>
      </c>
      <c r="W4" s="47">
        <f t="shared" si="0"/>
        <v>0</v>
      </c>
      <c r="X4" s="47">
        <f t="shared" si="0"/>
        <v>0</v>
      </c>
      <c r="Y4" s="47">
        <f t="shared" si="2"/>
        <v>0</v>
      </c>
    </row>
    <row r="5" spans="1:25">
      <c r="A5" s="43">
        <v>4</v>
      </c>
      <c r="B5" s="44">
        <v>42394</v>
      </c>
      <c r="C5" s="43">
        <v>11610</v>
      </c>
      <c r="D5" s="45" t="s">
        <v>616</v>
      </c>
      <c r="E5" s="43">
        <v>2010</v>
      </c>
      <c r="F5" s="45" t="s">
        <v>597</v>
      </c>
      <c r="G5" s="43">
        <v>20</v>
      </c>
      <c r="H5" s="43">
        <v>10996</v>
      </c>
      <c r="I5" s="45" t="s">
        <v>602</v>
      </c>
      <c r="N5" s="49" t="s">
        <v>761</v>
      </c>
      <c r="Q5" s="47">
        <f t="shared" si="1"/>
        <v>1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47">
        <f t="shared" si="0"/>
        <v>0</v>
      </c>
      <c r="V5" s="47">
        <f t="shared" si="0"/>
        <v>0</v>
      </c>
      <c r="W5" s="47">
        <f t="shared" si="0"/>
        <v>0</v>
      </c>
      <c r="X5" s="47">
        <f t="shared" si="0"/>
        <v>0</v>
      </c>
      <c r="Y5" s="47">
        <f t="shared" si="2"/>
        <v>0</v>
      </c>
    </row>
    <row r="6" spans="1:25" ht="25.5">
      <c r="A6" s="43">
        <v>5</v>
      </c>
      <c r="B6" s="44">
        <v>42401</v>
      </c>
      <c r="C6" s="43">
        <v>11611</v>
      </c>
      <c r="D6" s="45" t="s">
        <v>621</v>
      </c>
      <c r="E6" s="43">
        <v>2010</v>
      </c>
      <c r="F6" s="45" t="s">
        <v>597</v>
      </c>
      <c r="G6" s="43">
        <v>21</v>
      </c>
      <c r="H6" s="43">
        <v>2292</v>
      </c>
      <c r="I6" s="45" t="s">
        <v>115</v>
      </c>
      <c r="K6" s="41" t="s">
        <v>645</v>
      </c>
      <c r="L6">
        <v>11206</v>
      </c>
      <c r="N6" s="49"/>
      <c r="Q6" s="47">
        <f t="shared" si="1"/>
        <v>0</v>
      </c>
      <c r="R6" s="47">
        <f t="shared" si="0"/>
        <v>0</v>
      </c>
      <c r="S6" s="47">
        <f t="shared" si="0"/>
        <v>0</v>
      </c>
      <c r="T6" s="47">
        <f t="shared" si="0"/>
        <v>0</v>
      </c>
      <c r="U6" s="47">
        <f t="shared" si="0"/>
        <v>0</v>
      </c>
      <c r="V6" s="47">
        <f t="shared" si="0"/>
        <v>0</v>
      </c>
      <c r="W6" s="47">
        <f t="shared" si="0"/>
        <v>0</v>
      </c>
      <c r="X6" s="47">
        <f t="shared" si="0"/>
        <v>0</v>
      </c>
      <c r="Y6" s="47">
        <f t="shared" si="2"/>
        <v>0</v>
      </c>
    </row>
    <row r="7" spans="1:25">
      <c r="A7" s="43">
        <v>6</v>
      </c>
      <c r="B7" s="44">
        <v>42408</v>
      </c>
      <c r="C7" s="43">
        <v>11612</v>
      </c>
      <c r="D7" s="45" t="s">
        <v>699</v>
      </c>
      <c r="E7" s="43">
        <v>2010</v>
      </c>
      <c r="F7" s="45" t="s">
        <v>302</v>
      </c>
      <c r="G7" s="43">
        <v>3</v>
      </c>
      <c r="H7" s="43">
        <v>507</v>
      </c>
      <c r="I7" s="45" t="s">
        <v>125</v>
      </c>
      <c r="N7" s="49"/>
      <c r="Q7" s="47">
        <f t="shared" si="1"/>
        <v>0</v>
      </c>
      <c r="R7" s="47">
        <f t="shared" si="0"/>
        <v>0</v>
      </c>
      <c r="S7" s="47">
        <f t="shared" si="0"/>
        <v>0</v>
      </c>
      <c r="T7" s="47">
        <f t="shared" si="0"/>
        <v>0</v>
      </c>
      <c r="U7" s="47">
        <f t="shared" si="0"/>
        <v>0</v>
      </c>
      <c r="V7" s="47">
        <f t="shared" si="0"/>
        <v>0</v>
      </c>
      <c r="W7" s="47">
        <f t="shared" si="0"/>
        <v>0</v>
      </c>
      <c r="X7" s="47">
        <f t="shared" si="0"/>
        <v>0</v>
      </c>
      <c r="Y7" s="47">
        <f t="shared" si="2"/>
        <v>0</v>
      </c>
    </row>
    <row r="8" spans="1:25">
      <c r="A8" s="43">
        <v>7</v>
      </c>
      <c r="B8" s="44">
        <v>42415</v>
      </c>
      <c r="C8" s="43">
        <v>11613</v>
      </c>
      <c r="D8" s="45" t="s">
        <v>620</v>
      </c>
      <c r="E8" s="43">
        <v>2010</v>
      </c>
      <c r="F8" s="45" t="s">
        <v>302</v>
      </c>
      <c r="G8" s="43">
        <v>5</v>
      </c>
      <c r="H8" s="43">
        <v>6966</v>
      </c>
      <c r="I8" s="45" t="s">
        <v>603</v>
      </c>
      <c r="N8" s="49"/>
      <c r="Q8" s="47">
        <f t="shared" si="1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47">
        <f t="shared" si="0"/>
        <v>0</v>
      </c>
      <c r="V8" s="47">
        <f t="shared" si="0"/>
        <v>0</v>
      </c>
      <c r="W8" s="47">
        <f t="shared" si="0"/>
        <v>0</v>
      </c>
      <c r="X8" s="47">
        <f t="shared" si="0"/>
        <v>0</v>
      </c>
      <c r="Y8" s="47">
        <f t="shared" si="2"/>
        <v>0</v>
      </c>
    </row>
    <row r="9" spans="1:25">
      <c r="A9" s="43">
        <v>8</v>
      </c>
      <c r="B9" s="44">
        <v>42422</v>
      </c>
      <c r="C9" s="43">
        <v>11614</v>
      </c>
      <c r="D9" s="45" t="s">
        <v>698</v>
      </c>
      <c r="E9" s="43">
        <v>2010</v>
      </c>
      <c r="F9" s="45" t="s">
        <v>302</v>
      </c>
      <c r="G9" s="43">
        <v>9</v>
      </c>
      <c r="H9" s="43">
        <v>2844</v>
      </c>
      <c r="I9" s="45" t="s">
        <v>49</v>
      </c>
      <c r="K9" s="41" t="s">
        <v>69</v>
      </c>
      <c r="N9" s="49" t="s">
        <v>764</v>
      </c>
      <c r="Q9" s="47">
        <f t="shared" si="1"/>
        <v>0</v>
      </c>
      <c r="R9" s="47">
        <f t="shared" si="0"/>
        <v>0</v>
      </c>
      <c r="S9" s="47">
        <f t="shared" si="0"/>
        <v>0</v>
      </c>
      <c r="T9" s="47">
        <f t="shared" si="0"/>
        <v>0</v>
      </c>
      <c r="U9" s="47">
        <f t="shared" si="0"/>
        <v>0</v>
      </c>
      <c r="V9" s="47">
        <f t="shared" si="0"/>
        <v>0</v>
      </c>
      <c r="W9" s="47">
        <f t="shared" si="0"/>
        <v>0</v>
      </c>
      <c r="X9" s="47">
        <f t="shared" si="0"/>
        <v>1</v>
      </c>
      <c r="Y9" s="47">
        <f t="shared" si="2"/>
        <v>0</v>
      </c>
    </row>
    <row r="10" spans="1:25">
      <c r="A10" s="43">
        <v>9</v>
      </c>
      <c r="B10" s="44">
        <v>42429</v>
      </c>
      <c r="C10" s="43">
        <v>11615</v>
      </c>
      <c r="D10" s="45" t="s">
        <v>697</v>
      </c>
      <c r="E10" s="43">
        <v>2010</v>
      </c>
      <c r="F10" s="45" t="s">
        <v>302</v>
      </c>
      <c r="G10" s="43">
        <v>16</v>
      </c>
      <c r="H10" s="43">
        <v>6468</v>
      </c>
      <c r="I10" s="45" t="s">
        <v>18</v>
      </c>
      <c r="N10" s="49" t="s">
        <v>768</v>
      </c>
      <c r="Q10" s="47">
        <f t="shared" si="1"/>
        <v>0</v>
      </c>
      <c r="R10" s="47">
        <f t="shared" si="0"/>
        <v>0</v>
      </c>
      <c r="S10" s="47">
        <f t="shared" si="0"/>
        <v>1</v>
      </c>
      <c r="T10" s="47">
        <f t="shared" si="0"/>
        <v>0</v>
      </c>
      <c r="U10" s="47">
        <f t="shared" si="0"/>
        <v>0</v>
      </c>
      <c r="V10" s="47">
        <f t="shared" si="0"/>
        <v>0</v>
      </c>
      <c r="W10" s="47">
        <f t="shared" si="0"/>
        <v>0</v>
      </c>
      <c r="X10" s="47">
        <f t="shared" si="0"/>
        <v>0</v>
      </c>
      <c r="Y10" s="47">
        <f t="shared" si="2"/>
        <v>0</v>
      </c>
    </row>
    <row r="11" spans="1:25">
      <c r="A11" s="43">
        <v>10</v>
      </c>
      <c r="B11" s="44">
        <v>42436</v>
      </c>
      <c r="C11" s="43">
        <v>11620</v>
      </c>
      <c r="D11" s="45" t="s">
        <v>619</v>
      </c>
      <c r="E11" s="43">
        <v>2010</v>
      </c>
      <c r="F11" s="45" t="s">
        <v>307</v>
      </c>
      <c r="G11" s="43">
        <v>2</v>
      </c>
      <c r="H11" s="43">
        <v>1115</v>
      </c>
      <c r="I11" s="45" t="s">
        <v>605</v>
      </c>
      <c r="K11" s="41" t="s">
        <v>642</v>
      </c>
      <c r="Q11" s="47">
        <f t="shared" si="1"/>
        <v>0</v>
      </c>
      <c r="R11" s="47">
        <f t="shared" si="0"/>
        <v>0</v>
      </c>
      <c r="S11" s="47">
        <f t="shared" si="0"/>
        <v>0</v>
      </c>
      <c r="T11" s="47">
        <f t="shared" si="0"/>
        <v>0</v>
      </c>
      <c r="U11" s="47">
        <f t="shared" si="0"/>
        <v>0</v>
      </c>
      <c r="V11" s="47">
        <f t="shared" si="0"/>
        <v>0</v>
      </c>
      <c r="W11" s="47">
        <f t="shared" si="0"/>
        <v>0</v>
      </c>
      <c r="X11" s="47">
        <f t="shared" si="0"/>
        <v>0</v>
      </c>
      <c r="Y11" s="47">
        <f t="shared" si="2"/>
        <v>0</v>
      </c>
    </row>
    <row r="12" spans="1:25">
      <c r="A12" s="43">
        <v>11</v>
      </c>
      <c r="B12" s="44">
        <v>42443</v>
      </c>
      <c r="C12" s="43">
        <v>11621</v>
      </c>
      <c r="D12" s="45" t="s">
        <v>618</v>
      </c>
      <c r="E12" s="43">
        <v>2010</v>
      </c>
      <c r="F12" s="45" t="s">
        <v>307</v>
      </c>
      <c r="G12" s="43">
        <v>3</v>
      </c>
      <c r="H12" s="43">
        <v>2383</v>
      </c>
      <c r="I12" s="45" t="s">
        <v>604</v>
      </c>
      <c r="N12" s="49"/>
      <c r="Q12" s="47">
        <f t="shared" si="1"/>
        <v>0</v>
      </c>
      <c r="R12" s="47">
        <f t="shared" si="0"/>
        <v>0</v>
      </c>
      <c r="S12" s="47">
        <f t="shared" si="0"/>
        <v>0</v>
      </c>
      <c r="T12" s="47">
        <f t="shared" si="0"/>
        <v>0</v>
      </c>
      <c r="U12" s="47">
        <f t="shared" si="0"/>
        <v>0</v>
      </c>
      <c r="V12" s="47">
        <f t="shared" si="0"/>
        <v>0</v>
      </c>
      <c r="W12" s="47">
        <f t="shared" si="0"/>
        <v>0</v>
      </c>
      <c r="X12" s="47">
        <f t="shared" si="0"/>
        <v>0</v>
      </c>
      <c r="Y12" s="47">
        <f t="shared" si="2"/>
        <v>0</v>
      </c>
    </row>
    <row r="13" spans="1:25">
      <c r="A13" s="43">
        <v>12</v>
      </c>
      <c r="B13" s="44">
        <v>42450</v>
      </c>
      <c r="C13" s="43">
        <v>11622</v>
      </c>
      <c r="D13" s="45" t="s">
        <v>696</v>
      </c>
      <c r="E13" s="43">
        <v>2010</v>
      </c>
      <c r="F13" s="45" t="s">
        <v>307</v>
      </c>
      <c r="G13" s="43">
        <v>7</v>
      </c>
      <c r="H13" s="43">
        <v>6987</v>
      </c>
      <c r="I13" s="45" t="s">
        <v>138</v>
      </c>
      <c r="K13" s="41" t="s">
        <v>69</v>
      </c>
      <c r="Q13" s="47">
        <f t="shared" si="1"/>
        <v>0</v>
      </c>
      <c r="R13" s="47">
        <f t="shared" si="0"/>
        <v>0</v>
      </c>
      <c r="S13" s="47">
        <f t="shared" si="0"/>
        <v>0</v>
      </c>
      <c r="T13" s="47">
        <f t="shared" si="0"/>
        <v>0</v>
      </c>
      <c r="U13" s="47">
        <f t="shared" si="0"/>
        <v>0</v>
      </c>
      <c r="V13" s="47">
        <f t="shared" si="0"/>
        <v>0</v>
      </c>
      <c r="W13" s="47">
        <f t="shared" si="0"/>
        <v>0</v>
      </c>
      <c r="X13" s="47">
        <f t="shared" si="0"/>
        <v>0</v>
      </c>
      <c r="Y13" s="47">
        <f t="shared" si="2"/>
        <v>0</v>
      </c>
    </row>
    <row r="14" spans="1:25">
      <c r="A14" s="43">
        <v>13</v>
      </c>
      <c r="B14" s="44">
        <v>42457</v>
      </c>
      <c r="C14" s="43">
        <v>11623</v>
      </c>
      <c r="D14" s="45" t="s">
        <v>695</v>
      </c>
      <c r="E14" s="43">
        <v>2010</v>
      </c>
      <c r="F14" s="45" t="s">
        <v>307</v>
      </c>
      <c r="G14" s="43">
        <v>12</v>
      </c>
      <c r="H14" s="43">
        <v>866</v>
      </c>
      <c r="I14" s="45" t="s">
        <v>45</v>
      </c>
      <c r="Q14" s="47">
        <f t="shared" si="1"/>
        <v>0</v>
      </c>
      <c r="R14" s="47">
        <f t="shared" si="0"/>
        <v>0</v>
      </c>
      <c r="S14" s="47">
        <f t="shared" si="0"/>
        <v>0</v>
      </c>
      <c r="T14" s="47">
        <f t="shared" si="0"/>
        <v>0</v>
      </c>
      <c r="U14" s="47">
        <f t="shared" si="0"/>
        <v>0</v>
      </c>
      <c r="V14" s="47">
        <f t="shared" si="0"/>
        <v>0</v>
      </c>
      <c r="W14" s="47">
        <f t="shared" si="0"/>
        <v>0</v>
      </c>
      <c r="X14" s="47">
        <f t="shared" si="0"/>
        <v>0</v>
      </c>
      <c r="Y14" s="47">
        <f t="shared" si="2"/>
        <v>0</v>
      </c>
    </row>
    <row r="15" spans="1:25">
      <c r="A15" s="43">
        <v>14</v>
      </c>
      <c r="B15" s="44">
        <v>42464</v>
      </c>
      <c r="C15" s="43">
        <v>11624</v>
      </c>
      <c r="D15" s="45" t="s">
        <v>694</v>
      </c>
      <c r="E15" s="43">
        <v>2010</v>
      </c>
      <c r="F15" s="45" t="s">
        <v>307</v>
      </c>
      <c r="G15" s="43">
        <v>15</v>
      </c>
      <c r="H15" s="43">
        <v>5608</v>
      </c>
      <c r="I15" s="45" t="s">
        <v>355</v>
      </c>
      <c r="N15" s="49" t="s">
        <v>766</v>
      </c>
      <c r="Q15" s="47">
        <f t="shared" si="1"/>
        <v>0</v>
      </c>
      <c r="R15" s="47">
        <f t="shared" si="0"/>
        <v>0</v>
      </c>
      <c r="S15" s="47">
        <f t="shared" si="0"/>
        <v>0</v>
      </c>
      <c r="T15" s="47">
        <f t="shared" si="0"/>
        <v>0</v>
      </c>
      <c r="U15" s="47">
        <f t="shared" si="0"/>
        <v>1</v>
      </c>
      <c r="V15" s="47">
        <f t="shared" si="0"/>
        <v>0</v>
      </c>
      <c r="W15" s="47">
        <f t="shared" si="0"/>
        <v>0</v>
      </c>
      <c r="X15" s="47">
        <f t="shared" si="0"/>
        <v>0</v>
      </c>
      <c r="Y15" s="47">
        <f t="shared" si="2"/>
        <v>0</v>
      </c>
    </row>
    <row r="16" spans="1:25">
      <c r="A16" s="43">
        <v>15</v>
      </c>
      <c r="B16" s="44">
        <v>42471</v>
      </c>
      <c r="C16" s="43">
        <v>11625</v>
      </c>
      <c r="D16" s="45" t="s">
        <v>617</v>
      </c>
      <c r="E16" s="43">
        <v>2010</v>
      </c>
      <c r="F16" s="45" t="s">
        <v>307</v>
      </c>
      <c r="G16" s="43">
        <v>18</v>
      </c>
      <c r="H16" s="43">
        <v>6401</v>
      </c>
      <c r="I16" s="45" t="s">
        <v>226</v>
      </c>
      <c r="Q16" s="47">
        <f t="shared" si="1"/>
        <v>0</v>
      </c>
      <c r="R16" s="47">
        <f t="shared" si="0"/>
        <v>0</v>
      </c>
      <c r="S16" s="47">
        <f t="shared" si="0"/>
        <v>0</v>
      </c>
      <c r="T16" s="47">
        <f t="shared" si="0"/>
        <v>0</v>
      </c>
      <c r="U16" s="47">
        <f t="shared" si="0"/>
        <v>0</v>
      </c>
      <c r="V16" s="47">
        <f t="shared" si="0"/>
        <v>0</v>
      </c>
      <c r="W16" s="47">
        <f t="shared" si="0"/>
        <v>0</v>
      </c>
      <c r="X16" s="47">
        <f t="shared" si="0"/>
        <v>0</v>
      </c>
      <c r="Y16" s="47">
        <f t="shared" si="2"/>
        <v>0</v>
      </c>
    </row>
    <row r="17" spans="1:25">
      <c r="A17" s="43">
        <v>16</v>
      </c>
      <c r="B17" s="44">
        <v>42478</v>
      </c>
      <c r="C17" s="43">
        <v>11626</v>
      </c>
      <c r="D17" s="45" t="s">
        <v>623</v>
      </c>
      <c r="E17" s="43">
        <v>2010</v>
      </c>
      <c r="F17" s="45" t="s">
        <v>307</v>
      </c>
      <c r="G17" s="43">
        <v>23</v>
      </c>
      <c r="H17" s="43">
        <v>6267</v>
      </c>
      <c r="I17" s="45" t="s">
        <v>99</v>
      </c>
      <c r="N17" s="49" t="s">
        <v>763</v>
      </c>
      <c r="Q17" s="47">
        <f t="shared" si="1"/>
        <v>0</v>
      </c>
      <c r="R17" s="47">
        <f t="shared" si="0"/>
        <v>1</v>
      </c>
      <c r="S17" s="47">
        <f t="shared" si="0"/>
        <v>0</v>
      </c>
      <c r="T17" s="47">
        <f t="shared" si="0"/>
        <v>0</v>
      </c>
      <c r="U17" s="47">
        <f t="shared" si="0"/>
        <v>0</v>
      </c>
      <c r="V17" s="47">
        <f t="shared" si="0"/>
        <v>0</v>
      </c>
      <c r="W17" s="47">
        <f t="shared" si="0"/>
        <v>0</v>
      </c>
      <c r="X17" s="47">
        <f t="shared" si="0"/>
        <v>0</v>
      </c>
      <c r="Y17" s="47">
        <f t="shared" si="2"/>
        <v>0</v>
      </c>
    </row>
    <row r="18" spans="1:25">
      <c r="A18" s="43">
        <v>17</v>
      </c>
      <c r="B18" s="44">
        <v>42485</v>
      </c>
      <c r="C18" s="43">
        <v>11627</v>
      </c>
      <c r="D18" s="45" t="s">
        <v>693</v>
      </c>
      <c r="E18" s="43">
        <v>2010</v>
      </c>
      <c r="F18" s="45" t="s">
        <v>606</v>
      </c>
      <c r="G18" s="43">
        <v>3</v>
      </c>
      <c r="H18" s="43">
        <v>4832</v>
      </c>
      <c r="I18" s="45" t="s">
        <v>29</v>
      </c>
      <c r="K18" s="41" t="s">
        <v>69</v>
      </c>
      <c r="Q18" s="47">
        <f t="shared" si="1"/>
        <v>0</v>
      </c>
      <c r="R18" s="47">
        <f t="shared" si="1"/>
        <v>0</v>
      </c>
      <c r="S18" s="47">
        <f t="shared" si="1"/>
        <v>0</v>
      </c>
      <c r="T18" s="47">
        <f t="shared" si="1"/>
        <v>0</v>
      </c>
      <c r="U18" s="47">
        <f t="shared" si="1"/>
        <v>0</v>
      </c>
      <c r="V18" s="47">
        <f t="shared" si="1"/>
        <v>0</v>
      </c>
      <c r="W18" s="47">
        <f t="shared" si="1"/>
        <v>0</v>
      </c>
      <c r="X18" s="47">
        <f t="shared" si="1"/>
        <v>0</v>
      </c>
      <c r="Y18" s="47">
        <f t="shared" si="2"/>
        <v>0</v>
      </c>
    </row>
    <row r="19" spans="1:25">
      <c r="A19" s="43">
        <v>18</v>
      </c>
      <c r="B19" s="44">
        <v>42492</v>
      </c>
      <c r="C19" s="43">
        <v>11628</v>
      </c>
      <c r="D19" s="45" t="s">
        <v>624</v>
      </c>
      <c r="E19" s="43">
        <v>2010</v>
      </c>
      <c r="F19" s="45" t="s">
        <v>606</v>
      </c>
      <c r="G19" s="43">
        <v>4</v>
      </c>
      <c r="H19" s="43">
        <v>796</v>
      </c>
      <c r="I19" s="45" t="s">
        <v>607</v>
      </c>
      <c r="N19" s="49"/>
      <c r="Q19" s="47">
        <f t="shared" si="1"/>
        <v>0</v>
      </c>
      <c r="R19" s="47">
        <f t="shared" si="1"/>
        <v>0</v>
      </c>
      <c r="S19" s="47">
        <f t="shared" si="1"/>
        <v>0</v>
      </c>
      <c r="T19" s="47">
        <f t="shared" si="1"/>
        <v>0</v>
      </c>
      <c r="U19" s="47">
        <f t="shared" si="1"/>
        <v>0</v>
      </c>
      <c r="V19" s="47">
        <f t="shared" si="1"/>
        <v>0</v>
      </c>
      <c r="W19" s="47">
        <f t="shared" si="1"/>
        <v>0</v>
      </c>
      <c r="X19" s="47">
        <f t="shared" si="1"/>
        <v>0</v>
      </c>
      <c r="Y19" s="47">
        <f t="shared" si="2"/>
        <v>0</v>
      </c>
    </row>
    <row r="20" spans="1:25">
      <c r="A20" s="43">
        <v>19</v>
      </c>
      <c r="B20" s="44">
        <v>42499</v>
      </c>
      <c r="C20" s="43">
        <v>11629</v>
      </c>
      <c r="D20" s="45" t="s">
        <v>625</v>
      </c>
      <c r="E20" s="43">
        <v>2010</v>
      </c>
      <c r="F20" s="45" t="s">
        <v>606</v>
      </c>
      <c r="G20" s="43">
        <v>5</v>
      </c>
      <c r="H20" s="43">
        <v>7275</v>
      </c>
      <c r="I20" s="45" t="s">
        <v>608</v>
      </c>
      <c r="Q20" s="47">
        <f t="shared" si="1"/>
        <v>0</v>
      </c>
      <c r="R20" s="47">
        <f t="shared" si="1"/>
        <v>0</v>
      </c>
      <c r="S20" s="47">
        <f t="shared" si="1"/>
        <v>0</v>
      </c>
      <c r="T20" s="47">
        <f t="shared" si="1"/>
        <v>0</v>
      </c>
      <c r="U20" s="47">
        <f t="shared" si="1"/>
        <v>0</v>
      </c>
      <c r="V20" s="47">
        <f t="shared" si="1"/>
        <v>0</v>
      </c>
      <c r="W20" s="47">
        <f t="shared" si="1"/>
        <v>0</v>
      </c>
      <c r="X20" s="47">
        <f t="shared" si="1"/>
        <v>0</v>
      </c>
      <c r="Y20" s="47">
        <f t="shared" si="2"/>
        <v>0</v>
      </c>
    </row>
    <row r="21" spans="1:25">
      <c r="A21" s="43">
        <v>20</v>
      </c>
      <c r="B21" s="44">
        <v>42506</v>
      </c>
      <c r="C21" s="43">
        <v>11630</v>
      </c>
      <c r="D21" s="45" t="s">
        <v>626</v>
      </c>
      <c r="E21" s="43">
        <v>2010</v>
      </c>
      <c r="F21" s="45" t="s">
        <v>606</v>
      </c>
      <c r="G21" s="43">
        <v>6</v>
      </c>
      <c r="H21" s="43">
        <v>7322</v>
      </c>
      <c r="I21" s="45" t="s">
        <v>609</v>
      </c>
      <c r="Q21" s="47">
        <f t="shared" si="1"/>
        <v>0</v>
      </c>
      <c r="R21" s="47">
        <f t="shared" si="1"/>
        <v>0</v>
      </c>
      <c r="S21" s="47">
        <f t="shared" si="1"/>
        <v>0</v>
      </c>
      <c r="T21" s="47">
        <f t="shared" si="1"/>
        <v>0</v>
      </c>
      <c r="U21" s="47">
        <f t="shared" si="1"/>
        <v>0</v>
      </c>
      <c r="V21" s="47">
        <f t="shared" si="1"/>
        <v>0</v>
      </c>
      <c r="W21" s="47">
        <f t="shared" si="1"/>
        <v>0</v>
      </c>
      <c r="X21" s="47">
        <f t="shared" si="1"/>
        <v>0</v>
      </c>
      <c r="Y21" s="47">
        <f t="shared" si="2"/>
        <v>0</v>
      </c>
    </row>
    <row r="22" spans="1:25">
      <c r="A22" s="43">
        <v>21</v>
      </c>
      <c r="B22" s="44">
        <v>42513</v>
      </c>
      <c r="C22" s="43">
        <v>11631</v>
      </c>
      <c r="D22" s="45" t="s">
        <v>627</v>
      </c>
      <c r="E22" s="43">
        <v>2011</v>
      </c>
      <c r="F22" s="45" t="s">
        <v>597</v>
      </c>
      <c r="G22" s="43">
        <v>7</v>
      </c>
      <c r="H22" s="43">
        <v>6870</v>
      </c>
      <c r="I22" s="45" t="s">
        <v>68</v>
      </c>
      <c r="K22" s="41"/>
      <c r="N22" s="49"/>
      <c r="Q22" s="47">
        <f t="shared" si="1"/>
        <v>0</v>
      </c>
      <c r="R22" s="47">
        <f t="shared" si="1"/>
        <v>0</v>
      </c>
      <c r="S22" s="47">
        <f t="shared" si="1"/>
        <v>0</v>
      </c>
      <c r="T22" s="47">
        <f t="shared" si="1"/>
        <v>0</v>
      </c>
      <c r="U22" s="47">
        <f t="shared" si="1"/>
        <v>0</v>
      </c>
      <c r="V22" s="47">
        <f t="shared" si="1"/>
        <v>0</v>
      </c>
      <c r="W22" s="47">
        <f t="shared" si="1"/>
        <v>0</v>
      </c>
      <c r="X22" s="47">
        <f t="shared" si="1"/>
        <v>0</v>
      </c>
      <c r="Y22" s="47">
        <f t="shared" si="2"/>
        <v>0</v>
      </c>
    </row>
    <row r="23" spans="1:25">
      <c r="A23" s="43">
        <v>22</v>
      </c>
      <c r="B23" s="44">
        <v>42520</v>
      </c>
      <c r="C23" s="43">
        <v>11632</v>
      </c>
      <c r="D23" s="45" t="s">
        <v>692</v>
      </c>
      <c r="E23" s="43">
        <v>2011</v>
      </c>
      <c r="F23" s="45" t="s">
        <v>597</v>
      </c>
      <c r="G23" s="43">
        <v>12</v>
      </c>
      <c r="H23" s="43">
        <v>1053</v>
      </c>
      <c r="I23" s="45" t="s">
        <v>610</v>
      </c>
      <c r="N23" s="49"/>
      <c r="Q23" s="47">
        <f t="shared" si="1"/>
        <v>0</v>
      </c>
      <c r="R23" s="47">
        <f t="shared" si="1"/>
        <v>0</v>
      </c>
      <c r="S23" s="47">
        <f t="shared" si="1"/>
        <v>0</v>
      </c>
      <c r="T23" s="47">
        <f t="shared" si="1"/>
        <v>0</v>
      </c>
      <c r="U23" s="47">
        <f t="shared" si="1"/>
        <v>0</v>
      </c>
      <c r="V23" s="47">
        <f t="shared" si="1"/>
        <v>0</v>
      </c>
      <c r="W23" s="47">
        <f t="shared" si="1"/>
        <v>0</v>
      </c>
      <c r="X23" s="47">
        <f t="shared" si="1"/>
        <v>0</v>
      </c>
      <c r="Y23" s="47">
        <f t="shared" si="2"/>
        <v>0</v>
      </c>
    </row>
    <row r="24" spans="1:25">
      <c r="A24" s="43">
        <v>23</v>
      </c>
      <c r="B24" s="44">
        <v>42527</v>
      </c>
      <c r="C24" s="43">
        <v>11633</v>
      </c>
      <c r="D24" s="45" t="s">
        <v>688</v>
      </c>
      <c r="E24" s="43">
        <v>2011</v>
      </c>
      <c r="F24" s="45" t="s">
        <v>597</v>
      </c>
      <c r="G24" s="43">
        <v>14</v>
      </c>
      <c r="H24" s="43">
        <v>7535</v>
      </c>
      <c r="I24" s="45" t="s">
        <v>611</v>
      </c>
      <c r="Q24" s="47">
        <f t="shared" si="1"/>
        <v>0</v>
      </c>
      <c r="R24" s="47">
        <f t="shared" si="1"/>
        <v>0</v>
      </c>
      <c r="S24" s="47">
        <f t="shared" si="1"/>
        <v>0</v>
      </c>
      <c r="T24" s="47">
        <f t="shared" si="1"/>
        <v>0</v>
      </c>
      <c r="U24" s="47">
        <f t="shared" si="1"/>
        <v>0</v>
      </c>
      <c r="V24" s="47">
        <f t="shared" si="1"/>
        <v>0</v>
      </c>
      <c r="W24" s="47">
        <f t="shared" si="1"/>
        <v>0</v>
      </c>
      <c r="X24" s="47">
        <f t="shared" si="1"/>
        <v>0</v>
      </c>
      <c r="Y24" s="47">
        <f t="shared" si="2"/>
        <v>0</v>
      </c>
    </row>
    <row r="25" spans="1:25">
      <c r="A25" s="43">
        <v>24</v>
      </c>
      <c r="B25" s="44">
        <v>42534</v>
      </c>
      <c r="C25" s="43">
        <v>11634</v>
      </c>
      <c r="D25" s="45" t="s">
        <v>687</v>
      </c>
      <c r="E25" s="43">
        <v>2011</v>
      </c>
      <c r="F25" s="45" t="s">
        <v>597</v>
      </c>
      <c r="G25" s="43">
        <v>15</v>
      </c>
      <c r="H25" s="43">
        <v>900</v>
      </c>
      <c r="I25" s="45" t="s">
        <v>612</v>
      </c>
      <c r="N25" s="49" t="s">
        <v>768</v>
      </c>
      <c r="Q25" s="47">
        <f t="shared" si="1"/>
        <v>0</v>
      </c>
      <c r="R25" s="47">
        <f t="shared" si="1"/>
        <v>0</v>
      </c>
      <c r="S25" s="47">
        <f t="shared" si="1"/>
        <v>1</v>
      </c>
      <c r="T25" s="47">
        <f t="shared" si="1"/>
        <v>0</v>
      </c>
      <c r="U25" s="47">
        <f t="shared" si="1"/>
        <v>0</v>
      </c>
      <c r="V25" s="47">
        <f t="shared" si="1"/>
        <v>0</v>
      </c>
      <c r="W25" s="47">
        <f t="shared" si="1"/>
        <v>0</v>
      </c>
      <c r="X25" s="47">
        <f t="shared" si="1"/>
        <v>0</v>
      </c>
      <c r="Y25" s="47">
        <f t="shared" si="2"/>
        <v>0</v>
      </c>
    </row>
    <row r="26" spans="1:25">
      <c r="A26" s="43">
        <v>25</v>
      </c>
      <c r="B26" s="44">
        <v>42541</v>
      </c>
      <c r="C26" s="43">
        <v>11635</v>
      </c>
      <c r="D26" s="45" t="s">
        <v>685</v>
      </c>
      <c r="E26" s="43">
        <v>2011</v>
      </c>
      <c r="F26" s="45" t="s">
        <v>597</v>
      </c>
      <c r="G26" s="43">
        <v>19</v>
      </c>
      <c r="H26" s="43">
        <v>7520</v>
      </c>
      <c r="I26" s="45" t="s">
        <v>613</v>
      </c>
      <c r="K26" s="41"/>
      <c r="N26" s="49" t="s">
        <v>763</v>
      </c>
      <c r="Q26" s="47">
        <f t="shared" si="1"/>
        <v>0</v>
      </c>
      <c r="R26" s="47">
        <f t="shared" si="1"/>
        <v>1</v>
      </c>
      <c r="S26" s="47">
        <f t="shared" si="1"/>
        <v>0</v>
      </c>
      <c r="T26" s="47">
        <f t="shared" si="1"/>
        <v>0</v>
      </c>
      <c r="U26" s="47">
        <f t="shared" si="1"/>
        <v>0</v>
      </c>
      <c r="V26" s="47">
        <f t="shared" si="1"/>
        <v>0</v>
      </c>
      <c r="W26" s="47">
        <f t="shared" si="1"/>
        <v>0</v>
      </c>
      <c r="X26" s="47">
        <f t="shared" si="1"/>
        <v>0</v>
      </c>
      <c r="Y26" s="47">
        <f t="shared" si="2"/>
        <v>0</v>
      </c>
    </row>
    <row r="27" spans="1:25">
      <c r="A27" s="43">
        <v>26</v>
      </c>
      <c r="B27" s="44">
        <v>42548</v>
      </c>
      <c r="C27" s="43">
        <v>11636</v>
      </c>
      <c r="D27" s="45" t="s">
        <v>684</v>
      </c>
      <c r="E27" s="43">
        <v>2011</v>
      </c>
      <c r="F27" s="45" t="s">
        <v>597</v>
      </c>
      <c r="G27" s="43">
        <v>20</v>
      </c>
      <c r="H27" s="43">
        <v>2650</v>
      </c>
      <c r="I27" s="45" t="s">
        <v>614</v>
      </c>
      <c r="K27" s="41"/>
      <c r="N27" s="49"/>
      <c r="Q27" s="47">
        <f t="shared" si="1"/>
        <v>0</v>
      </c>
      <c r="R27" s="47">
        <f t="shared" si="1"/>
        <v>0</v>
      </c>
      <c r="S27" s="47">
        <f t="shared" si="1"/>
        <v>0</v>
      </c>
      <c r="T27" s="47">
        <f t="shared" si="1"/>
        <v>0</v>
      </c>
      <c r="U27" s="47">
        <f t="shared" si="1"/>
        <v>0</v>
      </c>
      <c r="V27" s="47">
        <f t="shared" si="1"/>
        <v>0</v>
      </c>
      <c r="W27" s="47">
        <f t="shared" si="1"/>
        <v>0</v>
      </c>
      <c r="X27" s="47">
        <f t="shared" si="1"/>
        <v>0</v>
      </c>
      <c r="Y27" s="47">
        <f t="shared" si="2"/>
        <v>0</v>
      </c>
    </row>
    <row r="28" spans="1:25" ht="25.5">
      <c r="A28" s="43">
        <v>27</v>
      </c>
      <c r="B28" s="44">
        <v>42555</v>
      </c>
      <c r="C28" s="43">
        <v>11637</v>
      </c>
      <c r="D28" s="45" t="s">
        <v>683</v>
      </c>
      <c r="E28" s="43">
        <v>2011</v>
      </c>
      <c r="F28" s="45" t="s">
        <v>597</v>
      </c>
      <c r="G28" s="43">
        <v>21</v>
      </c>
      <c r="H28" s="43">
        <v>486</v>
      </c>
      <c r="I28" s="45" t="s">
        <v>306</v>
      </c>
      <c r="K28" s="41" t="s">
        <v>644</v>
      </c>
      <c r="N28" s="49" t="s">
        <v>766</v>
      </c>
      <c r="Q28" s="47">
        <f t="shared" si="1"/>
        <v>0</v>
      </c>
      <c r="R28" s="47">
        <f t="shared" si="1"/>
        <v>0</v>
      </c>
      <c r="S28" s="47">
        <f t="shared" si="1"/>
        <v>0</v>
      </c>
      <c r="T28" s="47">
        <f t="shared" si="1"/>
        <v>0</v>
      </c>
      <c r="U28" s="47">
        <f t="shared" si="1"/>
        <v>1</v>
      </c>
      <c r="V28" s="47">
        <f t="shared" si="1"/>
        <v>0</v>
      </c>
      <c r="W28" s="47">
        <f t="shared" si="1"/>
        <v>0</v>
      </c>
      <c r="X28" s="47">
        <f t="shared" si="1"/>
        <v>0</v>
      </c>
      <c r="Y28" s="47">
        <f t="shared" si="2"/>
        <v>0</v>
      </c>
    </row>
    <row r="29" spans="1:25">
      <c r="A29" s="43">
        <v>28</v>
      </c>
      <c r="B29" s="44">
        <v>42562</v>
      </c>
      <c r="C29" s="43">
        <v>11638</v>
      </c>
      <c r="D29" s="45" t="s">
        <v>682</v>
      </c>
      <c r="E29" s="43">
        <v>2011</v>
      </c>
      <c r="F29" s="45" t="s">
        <v>597</v>
      </c>
      <c r="G29" s="43">
        <v>22</v>
      </c>
      <c r="H29" s="43">
        <v>6650</v>
      </c>
      <c r="I29" s="45" t="s">
        <v>599</v>
      </c>
      <c r="K29" s="41"/>
      <c r="Q29" s="47">
        <f t="shared" si="1"/>
        <v>0</v>
      </c>
      <c r="R29" s="47">
        <f t="shared" si="1"/>
        <v>0</v>
      </c>
      <c r="S29" s="47">
        <f t="shared" si="1"/>
        <v>0</v>
      </c>
      <c r="T29" s="47">
        <f t="shared" si="1"/>
        <v>0</v>
      </c>
      <c r="U29" s="47">
        <f t="shared" si="1"/>
        <v>0</v>
      </c>
      <c r="V29" s="47">
        <f t="shared" si="1"/>
        <v>0</v>
      </c>
      <c r="W29" s="47">
        <f t="shared" si="1"/>
        <v>0</v>
      </c>
      <c r="X29" s="47">
        <f t="shared" si="1"/>
        <v>0</v>
      </c>
      <c r="Y29" s="47">
        <f t="shared" si="2"/>
        <v>0</v>
      </c>
    </row>
    <row r="30" spans="1:25" ht="25.5">
      <c r="A30" s="43">
        <v>29</v>
      </c>
      <c r="B30" s="44">
        <v>42569</v>
      </c>
      <c r="C30" s="43">
        <v>11639</v>
      </c>
      <c r="D30" s="45" t="s">
        <v>681</v>
      </c>
      <c r="E30" s="43">
        <v>2011</v>
      </c>
      <c r="F30" s="45" t="s">
        <v>628</v>
      </c>
      <c r="G30" s="45" t="s">
        <v>133</v>
      </c>
      <c r="H30" s="43">
        <v>2031</v>
      </c>
      <c r="I30" s="45" t="s">
        <v>373</v>
      </c>
      <c r="K30" s="41" t="s">
        <v>641</v>
      </c>
      <c r="L30">
        <v>2129</v>
      </c>
      <c r="Q30" s="47">
        <f t="shared" si="1"/>
        <v>0</v>
      </c>
      <c r="R30" s="47">
        <f t="shared" si="1"/>
        <v>0</v>
      </c>
      <c r="S30" s="47">
        <f t="shared" si="1"/>
        <v>0</v>
      </c>
      <c r="T30" s="47">
        <f t="shared" si="1"/>
        <v>0</v>
      </c>
      <c r="U30" s="47">
        <f t="shared" si="1"/>
        <v>0</v>
      </c>
      <c r="V30" s="47">
        <f t="shared" si="1"/>
        <v>0</v>
      </c>
      <c r="W30" s="47">
        <f t="shared" si="1"/>
        <v>0</v>
      </c>
      <c r="X30" s="47">
        <f t="shared" si="1"/>
        <v>0</v>
      </c>
      <c r="Y30" s="47">
        <f t="shared" si="2"/>
        <v>0</v>
      </c>
    </row>
    <row r="31" spans="1:25" s="41" customFormat="1">
      <c r="A31" s="45">
        <v>30</v>
      </c>
      <c r="B31" s="50">
        <v>42576</v>
      </c>
      <c r="C31" s="45">
        <v>11640</v>
      </c>
      <c r="D31" s="45" t="s">
        <v>933</v>
      </c>
      <c r="E31" s="45">
        <v>2011</v>
      </c>
      <c r="F31" s="45" t="s">
        <v>606</v>
      </c>
      <c r="G31" s="45">
        <v>3</v>
      </c>
      <c r="H31" s="45">
        <v>6690</v>
      </c>
      <c r="I31" s="45" t="s">
        <v>934</v>
      </c>
      <c r="N31" s="49"/>
      <c r="O31" s="49"/>
      <c r="P31" s="49"/>
      <c r="Q31" s="49">
        <f t="shared" si="1"/>
        <v>0</v>
      </c>
      <c r="R31" s="49">
        <f t="shared" si="1"/>
        <v>0</v>
      </c>
      <c r="S31" s="49">
        <f t="shared" si="1"/>
        <v>0</v>
      </c>
      <c r="T31" s="49">
        <f t="shared" si="1"/>
        <v>0</v>
      </c>
      <c r="U31" s="49">
        <f t="shared" si="1"/>
        <v>0</v>
      </c>
      <c r="V31" s="49">
        <f t="shared" si="1"/>
        <v>0</v>
      </c>
      <c r="W31" s="49">
        <f t="shared" si="1"/>
        <v>0</v>
      </c>
      <c r="X31" s="49">
        <f t="shared" si="1"/>
        <v>0</v>
      </c>
      <c r="Y31" s="49">
        <f t="shared" si="2"/>
        <v>0</v>
      </c>
    </row>
    <row r="32" spans="1:25">
      <c r="A32" s="43">
        <v>31</v>
      </c>
      <c r="B32" s="44">
        <v>42583</v>
      </c>
      <c r="C32" s="43">
        <v>11641</v>
      </c>
      <c r="D32" s="45" t="s">
        <v>680</v>
      </c>
      <c r="E32" s="43">
        <v>2011</v>
      </c>
      <c r="F32" s="45" t="s">
        <v>628</v>
      </c>
      <c r="G32" s="45" t="s">
        <v>142</v>
      </c>
      <c r="H32" s="43">
        <v>9543</v>
      </c>
      <c r="I32" s="45" t="s">
        <v>631</v>
      </c>
      <c r="K32" s="41"/>
      <c r="N32" s="49" t="s">
        <v>763</v>
      </c>
      <c r="Q32" s="47">
        <f t="shared" si="1"/>
        <v>0</v>
      </c>
      <c r="R32" s="47">
        <f t="shared" si="1"/>
        <v>1</v>
      </c>
      <c r="S32" s="47">
        <f t="shared" si="1"/>
        <v>0</v>
      </c>
      <c r="T32" s="47">
        <f t="shared" si="1"/>
        <v>0</v>
      </c>
      <c r="U32" s="47">
        <f t="shared" si="1"/>
        <v>0</v>
      </c>
      <c r="V32" s="47">
        <f t="shared" si="1"/>
        <v>0</v>
      </c>
      <c r="W32" s="47">
        <f t="shared" si="1"/>
        <v>0</v>
      </c>
      <c r="X32" s="47">
        <f t="shared" si="1"/>
        <v>0</v>
      </c>
      <c r="Y32" s="47">
        <f t="shared" si="2"/>
        <v>0</v>
      </c>
    </row>
    <row r="33" spans="1:25">
      <c r="A33" s="43">
        <v>32</v>
      </c>
      <c r="B33" s="44">
        <v>42590</v>
      </c>
      <c r="C33" s="43">
        <v>11642</v>
      </c>
      <c r="D33" s="45" t="s">
        <v>679</v>
      </c>
      <c r="E33" s="43">
        <v>2011</v>
      </c>
      <c r="F33" s="45" t="s">
        <v>628</v>
      </c>
      <c r="G33" s="45" t="s">
        <v>629</v>
      </c>
      <c r="H33" s="43">
        <v>7405</v>
      </c>
      <c r="I33" s="45" t="s">
        <v>632</v>
      </c>
      <c r="N33" s="49" t="s">
        <v>763</v>
      </c>
      <c r="Q33" s="47">
        <f t="shared" si="1"/>
        <v>0</v>
      </c>
      <c r="R33" s="47">
        <f t="shared" si="1"/>
        <v>1</v>
      </c>
      <c r="S33" s="47">
        <f t="shared" si="1"/>
        <v>0</v>
      </c>
      <c r="T33" s="47">
        <f t="shared" si="1"/>
        <v>0</v>
      </c>
      <c r="U33" s="47">
        <f t="shared" si="1"/>
        <v>0</v>
      </c>
      <c r="V33" s="47">
        <f t="shared" si="1"/>
        <v>0</v>
      </c>
      <c r="W33" s="47">
        <f t="shared" si="1"/>
        <v>0</v>
      </c>
      <c r="X33" s="47">
        <f t="shared" si="1"/>
        <v>0</v>
      </c>
      <c r="Y33" s="47">
        <f t="shared" si="2"/>
        <v>0</v>
      </c>
    </row>
    <row r="34" spans="1:25" ht="25.5">
      <c r="A34" s="43">
        <v>33</v>
      </c>
      <c r="B34" s="44">
        <v>42597</v>
      </c>
      <c r="C34" s="43">
        <v>11654</v>
      </c>
      <c r="D34" s="45" t="s">
        <v>678</v>
      </c>
      <c r="E34" s="43">
        <v>2007</v>
      </c>
      <c r="F34" s="45" t="s">
        <v>302</v>
      </c>
      <c r="G34" s="43">
        <v>6</v>
      </c>
      <c r="H34" s="43">
        <v>2663</v>
      </c>
      <c r="I34" s="45" t="s">
        <v>203</v>
      </c>
      <c r="K34" s="41" t="s">
        <v>643</v>
      </c>
      <c r="Q34" s="47">
        <f t="shared" si="1"/>
        <v>0</v>
      </c>
      <c r="R34" s="47">
        <f t="shared" si="1"/>
        <v>0</v>
      </c>
      <c r="S34" s="47">
        <f t="shared" si="1"/>
        <v>0</v>
      </c>
      <c r="T34" s="47">
        <f t="shared" si="1"/>
        <v>0</v>
      </c>
      <c r="U34" s="47">
        <f t="shared" si="1"/>
        <v>0</v>
      </c>
      <c r="V34" s="47">
        <f t="shared" si="1"/>
        <v>0</v>
      </c>
      <c r="W34" s="47">
        <f t="shared" si="1"/>
        <v>0</v>
      </c>
      <c r="X34" s="47">
        <f t="shared" si="1"/>
        <v>0</v>
      </c>
      <c r="Y34" s="47">
        <f t="shared" si="2"/>
        <v>0</v>
      </c>
    </row>
    <row r="35" spans="1:25">
      <c r="A35" s="43">
        <v>34</v>
      </c>
      <c r="B35" s="44">
        <v>42604</v>
      </c>
      <c r="C35" s="43">
        <v>11655</v>
      </c>
      <c r="D35" s="45" t="s">
        <v>677</v>
      </c>
      <c r="E35" s="43">
        <v>2007</v>
      </c>
      <c r="F35" s="45" t="s">
        <v>302</v>
      </c>
      <c r="G35" s="43">
        <v>7</v>
      </c>
      <c r="H35" s="43">
        <v>6540</v>
      </c>
      <c r="I35" s="45" t="s">
        <v>167</v>
      </c>
      <c r="Q35" s="47">
        <f t="shared" ref="Q35:X53" si="3">IF($N35 = Q$1,1,0)</f>
        <v>0</v>
      </c>
      <c r="R35" s="47">
        <f t="shared" si="3"/>
        <v>0</v>
      </c>
      <c r="S35" s="47">
        <f t="shared" si="3"/>
        <v>0</v>
      </c>
      <c r="T35" s="47">
        <f t="shared" si="3"/>
        <v>0</v>
      </c>
      <c r="U35" s="47">
        <f t="shared" si="3"/>
        <v>0</v>
      </c>
      <c r="V35" s="47">
        <f t="shared" si="3"/>
        <v>0</v>
      </c>
      <c r="W35" s="47">
        <f t="shared" si="3"/>
        <v>0</v>
      </c>
      <c r="X35" s="47">
        <f t="shared" si="3"/>
        <v>0</v>
      </c>
      <c r="Y35" s="47">
        <f t="shared" si="2"/>
        <v>0</v>
      </c>
    </row>
    <row r="36" spans="1:25">
      <c r="A36" s="43">
        <v>35</v>
      </c>
      <c r="B36" s="44">
        <v>42611</v>
      </c>
      <c r="C36" s="43">
        <v>11656</v>
      </c>
      <c r="D36" s="45" t="s">
        <v>676</v>
      </c>
      <c r="E36" s="43">
        <v>2007</v>
      </c>
      <c r="F36" s="45" t="s">
        <v>302</v>
      </c>
      <c r="G36" s="43">
        <v>8</v>
      </c>
      <c r="H36" s="43">
        <v>809</v>
      </c>
      <c r="I36" s="45" t="s">
        <v>633</v>
      </c>
      <c r="Q36" s="47">
        <f t="shared" si="3"/>
        <v>0</v>
      </c>
      <c r="R36" s="47">
        <f t="shared" si="3"/>
        <v>0</v>
      </c>
      <c r="S36" s="47">
        <f t="shared" si="3"/>
        <v>0</v>
      </c>
      <c r="T36" s="47">
        <f t="shared" si="3"/>
        <v>0</v>
      </c>
      <c r="U36" s="47">
        <f t="shared" si="3"/>
        <v>0</v>
      </c>
      <c r="V36" s="47">
        <f t="shared" si="3"/>
        <v>0</v>
      </c>
      <c r="W36" s="47">
        <f t="shared" si="3"/>
        <v>0</v>
      </c>
      <c r="X36" s="47">
        <f t="shared" si="3"/>
        <v>0</v>
      </c>
      <c r="Y36" s="47">
        <f t="shared" si="2"/>
        <v>0</v>
      </c>
    </row>
    <row r="37" spans="1:25">
      <c r="A37" s="43">
        <v>36</v>
      </c>
      <c r="B37" s="44">
        <v>42618</v>
      </c>
      <c r="C37" s="43">
        <v>11657</v>
      </c>
      <c r="D37" s="45" t="s">
        <v>675</v>
      </c>
      <c r="E37" s="43">
        <v>2007</v>
      </c>
      <c r="F37" s="45" t="s">
        <v>302</v>
      </c>
      <c r="G37" s="43">
        <v>10</v>
      </c>
      <c r="H37" s="43">
        <v>5448</v>
      </c>
      <c r="I37" s="45" t="s">
        <v>640</v>
      </c>
      <c r="K37" s="41"/>
      <c r="Q37" s="47">
        <f t="shared" si="3"/>
        <v>0</v>
      </c>
      <c r="R37" s="47">
        <f t="shared" si="3"/>
        <v>0</v>
      </c>
      <c r="S37" s="47">
        <f t="shared" si="3"/>
        <v>0</v>
      </c>
      <c r="T37" s="47">
        <f t="shared" si="3"/>
        <v>0</v>
      </c>
      <c r="U37" s="47">
        <f t="shared" si="3"/>
        <v>0</v>
      </c>
      <c r="V37" s="47">
        <f t="shared" si="3"/>
        <v>0</v>
      </c>
      <c r="W37" s="47">
        <f t="shared" si="3"/>
        <v>0</v>
      </c>
      <c r="X37" s="47">
        <f t="shared" si="3"/>
        <v>0</v>
      </c>
      <c r="Y37" s="47">
        <f t="shared" si="2"/>
        <v>0</v>
      </c>
    </row>
    <row r="38" spans="1:25">
      <c r="A38" s="43">
        <v>37</v>
      </c>
      <c r="B38" s="44">
        <v>42625</v>
      </c>
      <c r="C38" s="43">
        <v>11658</v>
      </c>
      <c r="D38" s="45" t="s">
        <v>674</v>
      </c>
      <c r="E38" s="43">
        <v>2007</v>
      </c>
      <c r="F38" s="45" t="s">
        <v>302</v>
      </c>
      <c r="G38" s="43">
        <v>11</v>
      </c>
      <c r="H38" s="43">
        <v>7208</v>
      </c>
      <c r="I38" s="45" t="s">
        <v>646</v>
      </c>
      <c r="K38" s="41"/>
      <c r="N38" s="49" t="s">
        <v>762</v>
      </c>
      <c r="Q38" s="47">
        <f t="shared" si="3"/>
        <v>0</v>
      </c>
      <c r="R38" s="47">
        <f t="shared" si="3"/>
        <v>0</v>
      </c>
      <c r="S38" s="47">
        <f t="shared" si="3"/>
        <v>0</v>
      </c>
      <c r="T38" s="47">
        <f t="shared" si="3"/>
        <v>0</v>
      </c>
      <c r="U38" s="47">
        <f t="shared" si="3"/>
        <v>0</v>
      </c>
      <c r="V38" s="47">
        <f t="shared" si="3"/>
        <v>1</v>
      </c>
      <c r="W38" s="47">
        <f t="shared" si="3"/>
        <v>0</v>
      </c>
      <c r="X38" s="47">
        <f t="shared" si="3"/>
        <v>0</v>
      </c>
      <c r="Y38" s="47">
        <f t="shared" si="2"/>
        <v>0</v>
      </c>
    </row>
    <row r="39" spans="1:25">
      <c r="A39" s="43">
        <v>38</v>
      </c>
      <c r="B39" s="44">
        <v>42632</v>
      </c>
      <c r="C39" s="43">
        <v>11659</v>
      </c>
      <c r="D39" s="45" t="s">
        <v>673</v>
      </c>
      <c r="E39" s="43">
        <v>2007</v>
      </c>
      <c r="F39" s="45" t="s">
        <v>302</v>
      </c>
      <c r="G39" s="43">
        <v>12</v>
      </c>
      <c r="H39" s="43">
        <v>1163</v>
      </c>
      <c r="I39" s="45" t="s">
        <v>291</v>
      </c>
      <c r="K39" s="41"/>
      <c r="N39" s="49"/>
      <c r="Q39" s="47">
        <f t="shared" si="3"/>
        <v>0</v>
      </c>
      <c r="R39" s="47">
        <f t="shared" si="3"/>
        <v>0</v>
      </c>
      <c r="S39" s="47">
        <f t="shared" si="3"/>
        <v>0</v>
      </c>
      <c r="T39" s="47">
        <f t="shared" si="3"/>
        <v>0</v>
      </c>
      <c r="U39" s="47">
        <f t="shared" si="3"/>
        <v>0</v>
      </c>
      <c r="V39" s="47">
        <f t="shared" si="3"/>
        <v>0</v>
      </c>
      <c r="W39" s="47">
        <f t="shared" si="3"/>
        <v>0</v>
      </c>
      <c r="X39" s="47">
        <f t="shared" si="3"/>
        <v>0</v>
      </c>
      <c r="Y39" s="47">
        <f t="shared" si="2"/>
        <v>0</v>
      </c>
    </row>
    <row r="40" spans="1:25">
      <c r="A40" s="43">
        <v>39</v>
      </c>
      <c r="B40" s="44">
        <v>42639</v>
      </c>
      <c r="C40" s="43">
        <v>11660</v>
      </c>
      <c r="D40" s="45" t="s">
        <v>672</v>
      </c>
      <c r="E40" s="43">
        <v>2007</v>
      </c>
      <c r="F40" s="45" t="s">
        <v>302</v>
      </c>
      <c r="G40" s="43">
        <v>13</v>
      </c>
      <c r="H40" s="43">
        <v>6355</v>
      </c>
      <c r="I40" s="45" t="s">
        <v>64</v>
      </c>
      <c r="K40" s="41" t="s">
        <v>69</v>
      </c>
      <c r="N40" s="49" t="s">
        <v>764</v>
      </c>
      <c r="Q40" s="47">
        <f t="shared" si="3"/>
        <v>0</v>
      </c>
      <c r="R40" s="47">
        <f t="shared" si="3"/>
        <v>0</v>
      </c>
      <c r="S40" s="47">
        <f t="shared" si="3"/>
        <v>0</v>
      </c>
      <c r="T40" s="47">
        <f t="shared" si="3"/>
        <v>0</v>
      </c>
      <c r="U40" s="47">
        <f t="shared" si="3"/>
        <v>0</v>
      </c>
      <c r="V40" s="47">
        <f t="shared" si="3"/>
        <v>0</v>
      </c>
      <c r="W40" s="47">
        <f t="shared" si="3"/>
        <v>0</v>
      </c>
      <c r="X40" s="47">
        <f t="shared" si="3"/>
        <v>1</v>
      </c>
      <c r="Y40" s="47">
        <f t="shared" si="2"/>
        <v>0</v>
      </c>
    </row>
    <row r="41" spans="1:25">
      <c r="A41" s="43">
        <v>40</v>
      </c>
      <c r="B41" s="44">
        <v>42646</v>
      </c>
      <c r="C41" s="43">
        <v>11661</v>
      </c>
      <c r="D41" s="45" t="s">
        <v>671</v>
      </c>
      <c r="E41" s="43">
        <v>2007</v>
      </c>
      <c r="F41" s="45" t="s">
        <v>302</v>
      </c>
      <c r="G41" s="43">
        <v>15</v>
      </c>
      <c r="H41" s="43">
        <v>2384</v>
      </c>
      <c r="I41" s="45" t="s">
        <v>43</v>
      </c>
      <c r="N41" s="49"/>
      <c r="Q41" s="47">
        <f t="shared" si="3"/>
        <v>0</v>
      </c>
      <c r="R41" s="47">
        <f t="shared" si="3"/>
        <v>0</v>
      </c>
      <c r="S41" s="47">
        <f t="shared" si="3"/>
        <v>0</v>
      </c>
      <c r="T41" s="47">
        <f t="shared" si="3"/>
        <v>0</v>
      </c>
      <c r="U41" s="47">
        <f t="shared" si="3"/>
        <v>0</v>
      </c>
      <c r="V41" s="47">
        <f t="shared" si="3"/>
        <v>0</v>
      </c>
      <c r="W41" s="47">
        <f t="shared" si="3"/>
        <v>0</v>
      </c>
      <c r="X41" s="47">
        <f t="shared" si="3"/>
        <v>0</v>
      </c>
      <c r="Y41" s="47">
        <f t="shared" si="2"/>
        <v>0</v>
      </c>
    </row>
    <row r="42" spans="1:25">
      <c r="A42" s="43">
        <v>41</v>
      </c>
      <c r="B42" s="44">
        <v>42653</v>
      </c>
      <c r="C42" s="43">
        <v>11662</v>
      </c>
      <c r="D42" s="45" t="s">
        <v>670</v>
      </c>
      <c r="E42" s="43">
        <v>2007</v>
      </c>
      <c r="F42" s="45" t="s">
        <v>302</v>
      </c>
      <c r="G42" s="43">
        <v>16</v>
      </c>
      <c r="H42" s="43">
        <v>700</v>
      </c>
      <c r="I42" s="45" t="s">
        <v>223</v>
      </c>
      <c r="K42" s="41" t="s">
        <v>69</v>
      </c>
      <c r="N42" s="49" t="s">
        <v>764</v>
      </c>
      <c r="Q42" s="47">
        <f t="shared" si="3"/>
        <v>0</v>
      </c>
      <c r="R42" s="47">
        <f t="shared" si="3"/>
        <v>0</v>
      </c>
      <c r="S42" s="47">
        <f t="shared" si="3"/>
        <v>0</v>
      </c>
      <c r="T42" s="47">
        <f t="shared" si="3"/>
        <v>0</v>
      </c>
      <c r="U42" s="47">
        <f t="shared" si="3"/>
        <v>0</v>
      </c>
      <c r="V42" s="47">
        <f t="shared" si="3"/>
        <v>0</v>
      </c>
      <c r="W42" s="47">
        <f t="shared" si="3"/>
        <v>0</v>
      </c>
      <c r="X42" s="47">
        <f t="shared" si="3"/>
        <v>1</v>
      </c>
      <c r="Y42" s="47">
        <f t="shared" si="2"/>
        <v>0</v>
      </c>
    </row>
    <row r="43" spans="1:25">
      <c r="A43" s="43">
        <v>42</v>
      </c>
      <c r="B43" s="44">
        <v>42660</v>
      </c>
      <c r="C43" s="43">
        <v>11668</v>
      </c>
      <c r="D43" s="43">
        <v>354972</v>
      </c>
      <c r="E43" s="43">
        <v>2007</v>
      </c>
      <c r="F43" s="45" t="s">
        <v>597</v>
      </c>
      <c r="G43" s="43">
        <v>3</v>
      </c>
      <c r="H43" s="43">
        <v>6651</v>
      </c>
      <c r="I43" s="45" t="s">
        <v>706</v>
      </c>
      <c r="K43" s="41"/>
      <c r="N43" s="49"/>
      <c r="Q43" s="47">
        <f t="shared" si="3"/>
        <v>0</v>
      </c>
      <c r="R43" s="47">
        <f t="shared" si="3"/>
        <v>0</v>
      </c>
      <c r="S43" s="47">
        <f t="shared" si="3"/>
        <v>0</v>
      </c>
      <c r="T43" s="47">
        <f t="shared" si="3"/>
        <v>0</v>
      </c>
      <c r="U43" s="47">
        <f t="shared" si="3"/>
        <v>0</v>
      </c>
      <c r="V43" s="47">
        <f t="shared" si="3"/>
        <v>0</v>
      </c>
      <c r="W43" s="47">
        <f t="shared" si="3"/>
        <v>0</v>
      </c>
      <c r="X43" s="47">
        <f t="shared" si="3"/>
        <v>0</v>
      </c>
      <c r="Y43" s="47">
        <f t="shared" si="2"/>
        <v>0</v>
      </c>
    </row>
    <row r="44" spans="1:25">
      <c r="A44" s="43">
        <v>43</v>
      </c>
      <c r="B44" s="44">
        <v>42667</v>
      </c>
      <c r="C44" s="43">
        <v>11669</v>
      </c>
      <c r="D44" s="45" t="s">
        <v>669</v>
      </c>
      <c r="E44" s="43">
        <v>2007</v>
      </c>
      <c r="F44" s="45" t="s">
        <v>597</v>
      </c>
      <c r="G44" s="43">
        <v>5</v>
      </c>
      <c r="H44" s="43">
        <v>6700</v>
      </c>
      <c r="I44" s="45" t="s">
        <v>249</v>
      </c>
      <c r="K44" s="41"/>
      <c r="N44" s="49" t="s">
        <v>768</v>
      </c>
      <c r="Q44" s="47">
        <f t="shared" si="3"/>
        <v>0</v>
      </c>
      <c r="R44" s="47">
        <f t="shared" si="3"/>
        <v>0</v>
      </c>
      <c r="S44" s="47">
        <f t="shared" si="3"/>
        <v>1</v>
      </c>
      <c r="T44" s="47">
        <f t="shared" si="3"/>
        <v>0</v>
      </c>
      <c r="U44" s="47">
        <f t="shared" si="3"/>
        <v>0</v>
      </c>
      <c r="V44" s="47">
        <f t="shared" si="3"/>
        <v>0</v>
      </c>
      <c r="W44" s="47">
        <f t="shared" si="3"/>
        <v>0</v>
      </c>
      <c r="X44" s="47">
        <f t="shared" si="3"/>
        <v>0</v>
      </c>
      <c r="Y44" s="47">
        <f t="shared" si="2"/>
        <v>0</v>
      </c>
    </row>
    <row r="45" spans="1:25">
      <c r="A45" s="43">
        <v>44</v>
      </c>
      <c r="B45" s="44">
        <v>42674</v>
      </c>
      <c r="C45" s="43">
        <v>11670</v>
      </c>
      <c r="D45" s="45" t="s">
        <v>668</v>
      </c>
      <c r="E45" s="43">
        <v>2007</v>
      </c>
      <c r="F45" s="45" t="s">
        <v>597</v>
      </c>
      <c r="G45" s="43">
        <v>7</v>
      </c>
      <c r="H45" s="43">
        <v>1019</v>
      </c>
      <c r="I45" s="45" t="s">
        <v>384</v>
      </c>
      <c r="K45" s="41" t="s">
        <v>634</v>
      </c>
      <c r="N45" s="49" t="s">
        <v>763</v>
      </c>
      <c r="Q45" s="47">
        <f t="shared" si="3"/>
        <v>0</v>
      </c>
      <c r="R45" s="47">
        <f t="shared" si="3"/>
        <v>1</v>
      </c>
      <c r="S45" s="47">
        <f t="shared" si="3"/>
        <v>0</v>
      </c>
      <c r="T45" s="47">
        <f t="shared" si="3"/>
        <v>0</v>
      </c>
      <c r="U45" s="47">
        <f t="shared" si="3"/>
        <v>0</v>
      </c>
      <c r="V45" s="47">
        <f t="shared" si="3"/>
        <v>0</v>
      </c>
      <c r="W45" s="47">
        <f t="shared" si="3"/>
        <v>0</v>
      </c>
      <c r="X45" s="47">
        <f t="shared" si="3"/>
        <v>0</v>
      </c>
      <c r="Y45" s="47">
        <f t="shared" si="2"/>
        <v>0</v>
      </c>
    </row>
    <row r="46" spans="1:25">
      <c r="A46" s="43">
        <v>45</v>
      </c>
      <c r="B46" s="44">
        <v>42681</v>
      </c>
      <c r="C46" s="43">
        <v>11671</v>
      </c>
      <c r="D46" s="45" t="s">
        <v>667</v>
      </c>
      <c r="E46" s="43">
        <v>2007</v>
      </c>
      <c r="F46" s="45" t="s">
        <v>597</v>
      </c>
      <c r="G46" s="43">
        <v>9</v>
      </c>
      <c r="H46" s="43">
        <v>10996</v>
      </c>
      <c r="I46" s="45" t="s">
        <v>602</v>
      </c>
      <c r="K46" s="41"/>
      <c r="N46" s="49"/>
      <c r="Q46" s="47">
        <f t="shared" si="3"/>
        <v>0</v>
      </c>
      <c r="R46" s="47">
        <f t="shared" si="3"/>
        <v>0</v>
      </c>
      <c r="S46" s="47">
        <f t="shared" si="3"/>
        <v>0</v>
      </c>
      <c r="T46" s="47">
        <f t="shared" si="3"/>
        <v>0</v>
      </c>
      <c r="U46" s="47">
        <f t="shared" si="3"/>
        <v>0</v>
      </c>
      <c r="V46" s="47">
        <f t="shared" si="3"/>
        <v>0</v>
      </c>
      <c r="W46" s="47">
        <f t="shared" si="3"/>
        <v>0</v>
      </c>
      <c r="X46" s="47">
        <f t="shared" si="3"/>
        <v>0</v>
      </c>
      <c r="Y46" s="47">
        <f t="shared" si="2"/>
        <v>0</v>
      </c>
    </row>
    <row r="47" spans="1:25">
      <c r="A47" s="43">
        <v>46</v>
      </c>
      <c r="B47" s="44">
        <v>42688</v>
      </c>
      <c r="C47" s="43">
        <v>11672</v>
      </c>
      <c r="D47" s="45" t="s">
        <v>666</v>
      </c>
      <c r="E47" s="43">
        <v>2007</v>
      </c>
      <c r="F47" s="45" t="s">
        <v>597</v>
      </c>
      <c r="G47" s="45">
        <v>14</v>
      </c>
      <c r="H47" s="43">
        <v>6046</v>
      </c>
      <c r="I47" s="45" t="s">
        <v>237</v>
      </c>
      <c r="Q47" s="47">
        <f t="shared" si="3"/>
        <v>0</v>
      </c>
      <c r="R47" s="47">
        <f t="shared" si="3"/>
        <v>0</v>
      </c>
      <c r="S47" s="47">
        <f t="shared" si="3"/>
        <v>0</v>
      </c>
      <c r="T47" s="47">
        <f t="shared" si="3"/>
        <v>0</v>
      </c>
      <c r="U47" s="47">
        <f t="shared" si="3"/>
        <v>0</v>
      </c>
      <c r="V47" s="47">
        <f t="shared" si="3"/>
        <v>0</v>
      </c>
      <c r="W47" s="47">
        <f t="shared" si="3"/>
        <v>0</v>
      </c>
      <c r="X47" s="47">
        <f t="shared" si="3"/>
        <v>0</v>
      </c>
      <c r="Y47" s="47">
        <f t="shared" si="2"/>
        <v>0</v>
      </c>
    </row>
    <row r="48" spans="1:25">
      <c r="A48" s="43">
        <v>47</v>
      </c>
      <c r="B48" s="44">
        <v>42695</v>
      </c>
      <c r="C48" s="43">
        <v>11673</v>
      </c>
      <c r="D48" s="45" t="s">
        <v>665</v>
      </c>
      <c r="E48" s="43">
        <v>2007</v>
      </c>
      <c r="F48" s="45" t="s">
        <v>597</v>
      </c>
      <c r="G48" s="43">
        <v>16</v>
      </c>
      <c r="H48" s="43">
        <v>4832</v>
      </c>
      <c r="I48" s="45" t="s">
        <v>29</v>
      </c>
      <c r="K48" s="41" t="s">
        <v>69</v>
      </c>
      <c r="N48" s="49"/>
      <c r="Q48" s="47">
        <f t="shared" si="3"/>
        <v>0</v>
      </c>
      <c r="R48" s="47">
        <f t="shared" si="3"/>
        <v>0</v>
      </c>
      <c r="S48" s="47">
        <f t="shared" si="3"/>
        <v>0</v>
      </c>
      <c r="T48" s="47">
        <f t="shared" si="3"/>
        <v>0</v>
      </c>
      <c r="U48" s="47">
        <f t="shared" si="3"/>
        <v>0</v>
      </c>
      <c r="V48" s="47">
        <f t="shared" si="3"/>
        <v>0</v>
      </c>
      <c r="W48" s="47">
        <f t="shared" si="3"/>
        <v>0</v>
      </c>
      <c r="X48" s="47">
        <f t="shared" si="3"/>
        <v>0</v>
      </c>
      <c r="Y48" s="47">
        <f t="shared" si="2"/>
        <v>0</v>
      </c>
    </row>
    <row r="49" spans="1:25">
      <c r="A49" s="43">
        <v>48</v>
      </c>
      <c r="B49" s="44">
        <v>42702</v>
      </c>
      <c r="C49" s="43">
        <v>11674</v>
      </c>
      <c r="D49" s="45" t="s">
        <v>664</v>
      </c>
      <c r="E49" s="43">
        <v>2007</v>
      </c>
      <c r="F49" s="45" t="s">
        <v>597</v>
      </c>
      <c r="G49" s="43">
        <v>20</v>
      </c>
      <c r="H49" s="43">
        <v>2382</v>
      </c>
      <c r="I49" s="45" t="s">
        <v>106</v>
      </c>
      <c r="N49" s="49"/>
      <c r="Q49" s="47">
        <f t="shared" si="3"/>
        <v>0</v>
      </c>
      <c r="R49" s="47">
        <f t="shared" si="3"/>
        <v>0</v>
      </c>
      <c r="S49" s="47">
        <f t="shared" si="3"/>
        <v>0</v>
      </c>
      <c r="T49" s="47">
        <f t="shared" si="3"/>
        <v>0</v>
      </c>
      <c r="U49" s="47">
        <f t="shared" si="3"/>
        <v>0</v>
      </c>
      <c r="V49" s="47">
        <f t="shared" si="3"/>
        <v>0</v>
      </c>
      <c r="W49" s="47">
        <f t="shared" si="3"/>
        <v>0</v>
      </c>
      <c r="X49" s="47">
        <f t="shared" si="3"/>
        <v>0</v>
      </c>
      <c r="Y49" s="47">
        <f t="shared" si="2"/>
        <v>0</v>
      </c>
    </row>
    <row r="50" spans="1:25">
      <c r="A50" s="43">
        <v>49</v>
      </c>
      <c r="B50" s="44">
        <v>42709</v>
      </c>
      <c r="C50" s="43">
        <v>11675</v>
      </c>
      <c r="D50" s="45" t="s">
        <v>663</v>
      </c>
      <c r="E50" s="43">
        <v>2007</v>
      </c>
      <c r="F50" s="45" t="s">
        <v>628</v>
      </c>
      <c r="G50" s="45" t="s">
        <v>164</v>
      </c>
      <c r="H50" s="43">
        <v>2312</v>
      </c>
      <c r="I50" s="45" t="s">
        <v>358</v>
      </c>
      <c r="Q50" s="47">
        <f t="shared" si="3"/>
        <v>0</v>
      </c>
      <c r="R50" s="47">
        <f t="shared" si="3"/>
        <v>0</v>
      </c>
      <c r="S50" s="47">
        <f t="shared" si="3"/>
        <v>0</v>
      </c>
      <c r="T50" s="47">
        <f t="shared" si="3"/>
        <v>0</v>
      </c>
      <c r="U50" s="47">
        <f t="shared" si="3"/>
        <v>0</v>
      </c>
      <c r="V50" s="47">
        <f t="shared" si="3"/>
        <v>0</v>
      </c>
      <c r="W50" s="47">
        <f t="shared" si="3"/>
        <v>0</v>
      </c>
      <c r="X50" s="47">
        <f t="shared" si="3"/>
        <v>0</v>
      </c>
      <c r="Y50" s="47">
        <f t="shared" si="2"/>
        <v>0</v>
      </c>
    </row>
    <row r="51" spans="1:25">
      <c r="A51" s="43">
        <v>50</v>
      </c>
      <c r="B51" s="44">
        <v>42716</v>
      </c>
      <c r="C51" s="43">
        <v>11676</v>
      </c>
      <c r="D51" s="45" t="s">
        <v>662</v>
      </c>
      <c r="E51" s="43">
        <v>2007</v>
      </c>
      <c r="F51" s="45" t="s">
        <v>628</v>
      </c>
      <c r="G51" s="45" t="s">
        <v>636</v>
      </c>
      <c r="H51" s="43">
        <v>11178</v>
      </c>
      <c r="I51" s="45" t="s">
        <v>635</v>
      </c>
      <c r="Q51" s="47">
        <f t="shared" si="3"/>
        <v>0</v>
      </c>
      <c r="R51" s="47">
        <f t="shared" si="3"/>
        <v>0</v>
      </c>
      <c r="S51" s="47">
        <f t="shared" si="3"/>
        <v>0</v>
      </c>
      <c r="T51" s="47">
        <f t="shared" si="3"/>
        <v>0</v>
      </c>
      <c r="U51" s="47">
        <f t="shared" si="3"/>
        <v>0</v>
      </c>
      <c r="V51" s="47">
        <f t="shared" si="3"/>
        <v>0</v>
      </c>
      <c r="W51" s="47">
        <f t="shared" si="3"/>
        <v>0</v>
      </c>
      <c r="X51" s="47">
        <f t="shared" si="3"/>
        <v>0</v>
      </c>
      <c r="Y51" s="47">
        <f t="shared" si="2"/>
        <v>0</v>
      </c>
    </row>
    <row r="52" spans="1:25">
      <c r="A52" s="43">
        <v>51</v>
      </c>
      <c r="B52" s="44">
        <v>42723</v>
      </c>
      <c r="C52" s="43">
        <v>11677</v>
      </c>
      <c r="D52" s="45" t="s">
        <v>661</v>
      </c>
      <c r="E52" s="43">
        <v>2007</v>
      </c>
      <c r="F52" s="45" t="s">
        <v>628</v>
      </c>
      <c r="G52" s="45" t="s">
        <v>188</v>
      </c>
      <c r="H52" s="43">
        <v>2669</v>
      </c>
      <c r="I52" s="45" t="s">
        <v>328</v>
      </c>
      <c r="N52" s="49" t="s">
        <v>762</v>
      </c>
      <c r="Q52" s="47">
        <f t="shared" si="3"/>
        <v>0</v>
      </c>
      <c r="R52" s="47">
        <f t="shared" si="3"/>
        <v>0</v>
      </c>
      <c r="S52" s="47">
        <f t="shared" si="3"/>
        <v>0</v>
      </c>
      <c r="T52" s="47">
        <f t="shared" si="3"/>
        <v>0</v>
      </c>
      <c r="U52" s="47">
        <f t="shared" si="3"/>
        <v>0</v>
      </c>
      <c r="V52" s="47">
        <f t="shared" si="3"/>
        <v>1</v>
      </c>
      <c r="W52" s="47">
        <f t="shared" si="3"/>
        <v>0</v>
      </c>
      <c r="X52" s="47">
        <f t="shared" si="3"/>
        <v>0</v>
      </c>
      <c r="Y52" s="47">
        <f t="shared" si="2"/>
        <v>0</v>
      </c>
    </row>
    <row r="53" spans="1:25">
      <c r="A53" s="43">
        <v>52</v>
      </c>
      <c r="B53" s="44">
        <v>42730</v>
      </c>
      <c r="C53" s="43">
        <v>11678</v>
      </c>
      <c r="D53" s="45" t="s">
        <v>660</v>
      </c>
      <c r="E53" s="43">
        <v>2007</v>
      </c>
      <c r="F53" s="45" t="s">
        <v>628</v>
      </c>
      <c r="G53" s="45" t="s">
        <v>637</v>
      </c>
      <c r="H53" s="43">
        <v>2289</v>
      </c>
      <c r="I53" s="45" t="s">
        <v>638</v>
      </c>
      <c r="Q53" s="47">
        <f t="shared" si="3"/>
        <v>0</v>
      </c>
      <c r="R53" s="47">
        <f t="shared" si="3"/>
        <v>0</v>
      </c>
      <c r="S53" s="47">
        <f t="shared" si="3"/>
        <v>0</v>
      </c>
      <c r="T53" s="47">
        <f t="shared" si="3"/>
        <v>0</v>
      </c>
      <c r="U53" s="47">
        <f t="shared" si="3"/>
        <v>0</v>
      </c>
      <c r="V53" s="47">
        <f t="shared" si="3"/>
        <v>0</v>
      </c>
      <c r="W53" s="47">
        <f t="shared" si="3"/>
        <v>0</v>
      </c>
      <c r="X53" s="47">
        <f t="shared" si="3"/>
        <v>0</v>
      </c>
      <c r="Y53" s="47">
        <f>IF(SUM(Q53:X53)=0,IF(N53=0,0,1),0)</f>
        <v>0</v>
      </c>
    </row>
    <row r="54" spans="1:25">
      <c r="B54" s="44"/>
    </row>
    <row r="55" spans="1:25">
      <c r="Q55" s="46" t="str">
        <f>Q1</f>
        <v>Str</v>
      </c>
      <c r="R55" s="46" t="str">
        <f t="shared" ref="R55:X55" si="4">R1</f>
        <v>Sys</v>
      </c>
      <c r="S55" s="46" t="str">
        <f t="shared" si="4"/>
        <v>Vis</v>
      </c>
      <c r="T55" s="46" t="str">
        <f t="shared" si="4"/>
        <v>Rep</v>
      </c>
      <c r="U55" s="46" t="str">
        <f t="shared" si="4"/>
        <v>Mod</v>
      </c>
      <c r="V55" s="46" t="str">
        <f t="shared" si="4"/>
        <v>ENS</v>
      </c>
      <c r="W55" s="46" t="str">
        <f t="shared" si="4"/>
        <v>PQMC</v>
      </c>
      <c r="X55" s="46" t="str">
        <f t="shared" si="4"/>
        <v>RJCP</v>
      </c>
      <c r="Y55" s="46" t="s">
        <v>769</v>
      </c>
    </row>
    <row r="56" spans="1:25">
      <c r="Q56" s="47">
        <f>SUM(Q2:Q53)</f>
        <v>1</v>
      </c>
      <c r="R56" s="47">
        <f t="shared" ref="R56:Y56" si="5">SUM(R2:R53)</f>
        <v>5</v>
      </c>
      <c r="S56" s="47">
        <f t="shared" si="5"/>
        <v>3</v>
      </c>
      <c r="T56" s="47">
        <f t="shared" si="5"/>
        <v>0</v>
      </c>
      <c r="U56" s="47">
        <f t="shared" si="5"/>
        <v>2</v>
      </c>
      <c r="V56" s="47">
        <f t="shared" si="5"/>
        <v>2</v>
      </c>
      <c r="W56" s="47">
        <f t="shared" si="5"/>
        <v>1</v>
      </c>
      <c r="X56" s="47">
        <f t="shared" si="5"/>
        <v>3</v>
      </c>
      <c r="Y56" s="47">
        <f t="shared" si="5"/>
        <v>0</v>
      </c>
    </row>
    <row r="57" spans="1:25">
      <c r="Q57" s="47">
        <f>Q56+'2015'!N57</f>
        <v>12</v>
      </c>
      <c r="R57" s="47">
        <f>R56+'2015'!O57</f>
        <v>23</v>
      </c>
      <c r="S57" s="47">
        <f>S56+'2015'!P57</f>
        <v>12</v>
      </c>
      <c r="T57" s="47">
        <f>T56+'2015'!Q57</f>
        <v>6</v>
      </c>
      <c r="U57" s="47">
        <f>U56+'2015'!R57</f>
        <v>7</v>
      </c>
      <c r="V57" s="47">
        <f>V56+'2015'!S57</f>
        <v>10</v>
      </c>
      <c r="W57" s="47">
        <f>W56+'2015'!T57</f>
        <v>5</v>
      </c>
      <c r="X57" s="47">
        <f>X56+'2015'!U57</f>
        <v>16</v>
      </c>
      <c r="Y57" s="47">
        <f>Y56+'2015'!V57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58"/>
  <sheetViews>
    <sheetView topLeftCell="A12" workbookViewId="0">
      <selection activeCell="D41" sqref="D41"/>
    </sheetView>
  </sheetViews>
  <sheetFormatPr defaultRowHeight="12.75"/>
  <cols>
    <col min="1" max="1" width="14" style="47" bestFit="1" customWidth="1"/>
    <col min="2" max="2" width="10.140625" style="47" hidden="1" customWidth="1"/>
    <col min="3" max="3" width="11.140625" style="47" bestFit="1" customWidth="1"/>
    <col min="4" max="4" width="24.42578125" style="47" customWidth="1"/>
    <col min="5" max="5" width="9.140625" style="47" customWidth="1"/>
    <col min="6" max="6" width="13.5703125" style="47" customWidth="1"/>
    <col min="7" max="7" width="9.140625" style="47" customWidth="1"/>
    <col min="8" max="8" width="18.140625" style="47" customWidth="1"/>
    <col min="9" max="9" width="37" style="47" customWidth="1"/>
    <col min="10" max="10" width="9.140625" style="47" customWidth="1"/>
    <col min="11" max="11" width="26.140625" style="47" customWidth="1"/>
    <col min="12" max="12" width="9.140625" style="47" customWidth="1"/>
    <col min="13" max="13" width="31.140625" style="47" customWidth="1"/>
    <col min="14" max="24" width="9.140625" style="47" customWidth="1"/>
    <col min="25" max="16384" width="9.140625" style="47"/>
  </cols>
  <sheetData>
    <row r="1" spans="1:24">
      <c r="A1" s="46" t="s">
        <v>595</v>
      </c>
      <c r="B1" s="46" t="s">
        <v>0</v>
      </c>
      <c r="C1" s="46" t="s">
        <v>600</v>
      </c>
      <c r="D1" s="46" t="s">
        <v>615</v>
      </c>
      <c r="E1" s="46" t="s">
        <v>2</v>
      </c>
      <c r="F1" s="46" t="s">
        <v>1</v>
      </c>
      <c r="G1" s="46" t="s">
        <v>596</v>
      </c>
      <c r="H1" s="46" t="s">
        <v>601</v>
      </c>
      <c r="I1" s="46" t="s">
        <v>598</v>
      </c>
      <c r="K1" s="46" t="s">
        <v>508</v>
      </c>
      <c r="L1" s="46"/>
      <c r="M1" s="46" t="s">
        <v>760</v>
      </c>
      <c r="P1" s="46" t="s">
        <v>761</v>
      </c>
      <c r="Q1" s="46" t="s">
        <v>763</v>
      </c>
      <c r="R1" s="46" t="s">
        <v>768</v>
      </c>
      <c r="S1" s="46" t="s">
        <v>767</v>
      </c>
      <c r="T1" s="46" t="s">
        <v>766</v>
      </c>
      <c r="U1" s="46" t="s">
        <v>762</v>
      </c>
      <c r="V1" s="46" t="s">
        <v>765</v>
      </c>
      <c r="W1" s="46" t="s">
        <v>764</v>
      </c>
    </row>
    <row r="2" spans="1:24">
      <c r="A2" s="47">
        <v>1</v>
      </c>
      <c r="B2" s="48">
        <v>42737</v>
      </c>
      <c r="C2" s="47">
        <v>11679</v>
      </c>
      <c r="D2" s="49" t="s">
        <v>648</v>
      </c>
      <c r="E2" s="47">
        <v>2007</v>
      </c>
      <c r="F2" s="49" t="s">
        <v>628</v>
      </c>
      <c r="G2" s="49" t="s">
        <v>647</v>
      </c>
      <c r="H2" s="47">
        <v>7586</v>
      </c>
      <c r="I2" s="49" t="s">
        <v>715</v>
      </c>
      <c r="P2" s="47">
        <f t="shared" ref="P2:W11" si="0">IF($M2 = P$1,1,0)</f>
        <v>0</v>
      </c>
      <c r="Q2" s="47">
        <f t="shared" si="0"/>
        <v>0</v>
      </c>
      <c r="R2" s="47">
        <f t="shared" si="0"/>
        <v>0</v>
      </c>
      <c r="S2" s="47">
        <f t="shared" si="0"/>
        <v>0</v>
      </c>
      <c r="T2" s="47">
        <f t="shared" si="0"/>
        <v>0</v>
      </c>
      <c r="U2" s="47">
        <f t="shared" si="0"/>
        <v>0</v>
      </c>
      <c r="V2" s="47">
        <f t="shared" si="0"/>
        <v>0</v>
      </c>
      <c r="W2" s="47">
        <f t="shared" si="0"/>
        <v>0</v>
      </c>
      <c r="X2" s="47">
        <f t="shared" ref="X2:X33" si="1">IF(SUM(P2:W2)=0,IF(M2=0,0,1),0)</f>
        <v>0</v>
      </c>
    </row>
    <row r="3" spans="1:24">
      <c r="A3" s="47">
        <v>2</v>
      </c>
      <c r="B3" s="48">
        <v>42744</v>
      </c>
      <c r="C3" s="47">
        <v>11680</v>
      </c>
      <c r="D3" s="49" t="s">
        <v>653</v>
      </c>
      <c r="E3" s="47">
        <v>2012</v>
      </c>
      <c r="F3" s="49" t="s">
        <v>597</v>
      </c>
      <c r="G3" s="47">
        <v>7</v>
      </c>
      <c r="H3" s="47">
        <v>6870</v>
      </c>
      <c r="I3" s="49" t="s">
        <v>68</v>
      </c>
      <c r="P3" s="47">
        <f t="shared" si="0"/>
        <v>0</v>
      </c>
      <c r="Q3" s="47">
        <f t="shared" si="0"/>
        <v>0</v>
      </c>
      <c r="R3" s="47">
        <f t="shared" si="0"/>
        <v>0</v>
      </c>
      <c r="S3" s="47">
        <f t="shared" si="0"/>
        <v>0</v>
      </c>
      <c r="T3" s="47">
        <f t="shared" si="0"/>
        <v>0</v>
      </c>
      <c r="U3" s="47">
        <f t="shared" si="0"/>
        <v>0</v>
      </c>
      <c r="V3" s="47">
        <f t="shared" si="0"/>
        <v>0</v>
      </c>
      <c r="W3" s="47">
        <f t="shared" si="0"/>
        <v>0</v>
      </c>
      <c r="X3" s="47">
        <f t="shared" si="1"/>
        <v>0</v>
      </c>
    </row>
    <row r="4" spans="1:24">
      <c r="A4" s="47">
        <v>3</v>
      </c>
      <c r="B4" s="48">
        <v>42751</v>
      </c>
      <c r="C4" s="47">
        <v>11698</v>
      </c>
      <c r="D4" s="49" t="s">
        <v>713</v>
      </c>
      <c r="E4" s="47">
        <v>2012</v>
      </c>
      <c r="F4" s="49" t="s">
        <v>628</v>
      </c>
      <c r="G4" s="49" t="s">
        <v>164</v>
      </c>
      <c r="H4" s="47">
        <v>5608</v>
      </c>
      <c r="I4" s="49" t="s">
        <v>355</v>
      </c>
      <c r="K4" s="49"/>
      <c r="M4" s="49" t="s">
        <v>764</v>
      </c>
      <c r="P4" s="47">
        <f t="shared" si="0"/>
        <v>0</v>
      </c>
      <c r="Q4" s="47">
        <f t="shared" si="0"/>
        <v>0</v>
      </c>
      <c r="R4" s="47">
        <f t="shared" si="0"/>
        <v>0</v>
      </c>
      <c r="S4" s="47">
        <f t="shared" si="0"/>
        <v>0</v>
      </c>
      <c r="T4" s="47">
        <f t="shared" si="0"/>
        <v>0</v>
      </c>
      <c r="U4" s="47">
        <f t="shared" si="0"/>
        <v>0</v>
      </c>
      <c r="V4" s="47">
        <f t="shared" si="0"/>
        <v>0</v>
      </c>
      <c r="W4" s="47">
        <f t="shared" si="0"/>
        <v>1</v>
      </c>
      <c r="X4" s="47">
        <f t="shared" si="1"/>
        <v>0</v>
      </c>
    </row>
    <row r="5" spans="1:24">
      <c r="A5" s="47">
        <v>4</v>
      </c>
      <c r="B5" s="48">
        <v>42758</v>
      </c>
      <c r="C5" s="47">
        <v>11681</v>
      </c>
      <c r="D5" s="49" t="s">
        <v>654</v>
      </c>
      <c r="E5" s="47">
        <v>2012</v>
      </c>
      <c r="F5" s="49" t="s">
        <v>597</v>
      </c>
      <c r="G5" s="47">
        <v>8</v>
      </c>
      <c r="H5" s="47">
        <v>2312</v>
      </c>
      <c r="I5" s="49" t="s">
        <v>358</v>
      </c>
      <c r="P5" s="47">
        <f t="shared" si="0"/>
        <v>0</v>
      </c>
      <c r="Q5" s="47">
        <f t="shared" si="0"/>
        <v>0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47">
        <f t="shared" si="0"/>
        <v>0</v>
      </c>
      <c r="V5" s="47">
        <f t="shared" si="0"/>
        <v>0</v>
      </c>
      <c r="W5" s="47">
        <f t="shared" si="0"/>
        <v>0</v>
      </c>
      <c r="X5" s="47">
        <f t="shared" si="1"/>
        <v>0</v>
      </c>
    </row>
    <row r="6" spans="1:24">
      <c r="A6" s="47">
        <v>5</v>
      </c>
      <c r="B6" s="48">
        <v>42765</v>
      </c>
      <c r="C6" s="47">
        <v>11699</v>
      </c>
      <c r="D6" s="49" t="s">
        <v>714</v>
      </c>
      <c r="E6" s="47">
        <v>2012</v>
      </c>
      <c r="F6" s="49" t="s">
        <v>628</v>
      </c>
      <c r="G6" s="49" t="s">
        <v>197</v>
      </c>
      <c r="H6" s="47">
        <v>559</v>
      </c>
      <c r="I6" s="49" t="s">
        <v>228</v>
      </c>
      <c r="M6" s="49" t="s">
        <v>765</v>
      </c>
      <c r="P6" s="47">
        <f t="shared" si="0"/>
        <v>0</v>
      </c>
      <c r="Q6" s="47">
        <f t="shared" si="0"/>
        <v>0</v>
      </c>
      <c r="R6" s="47">
        <f t="shared" si="0"/>
        <v>0</v>
      </c>
      <c r="S6" s="47">
        <f t="shared" si="0"/>
        <v>0</v>
      </c>
      <c r="T6" s="47">
        <f t="shared" si="0"/>
        <v>0</v>
      </c>
      <c r="U6" s="47">
        <f t="shared" si="0"/>
        <v>0</v>
      </c>
      <c r="V6" s="47">
        <f t="shared" si="0"/>
        <v>1</v>
      </c>
      <c r="W6" s="47">
        <f t="shared" si="0"/>
        <v>0</v>
      </c>
      <c r="X6" s="47">
        <f t="shared" si="1"/>
        <v>0</v>
      </c>
    </row>
    <row r="7" spans="1:24">
      <c r="A7" s="47">
        <v>6</v>
      </c>
      <c r="B7" s="48">
        <v>42772</v>
      </c>
      <c r="C7" s="47">
        <v>11682</v>
      </c>
      <c r="D7" s="49" t="s">
        <v>655</v>
      </c>
      <c r="E7" s="47">
        <v>2012</v>
      </c>
      <c r="F7" s="49" t="s">
        <v>597</v>
      </c>
      <c r="G7" s="47">
        <v>13</v>
      </c>
      <c r="H7" s="47">
        <v>7382</v>
      </c>
      <c r="I7" s="49" t="s">
        <v>649</v>
      </c>
      <c r="M7" s="49" t="s">
        <v>761</v>
      </c>
      <c r="P7" s="47">
        <f t="shared" si="0"/>
        <v>1</v>
      </c>
      <c r="Q7" s="47">
        <f t="shared" si="0"/>
        <v>0</v>
      </c>
      <c r="R7" s="47">
        <f t="shared" si="0"/>
        <v>0</v>
      </c>
      <c r="S7" s="47">
        <f t="shared" si="0"/>
        <v>0</v>
      </c>
      <c r="T7" s="47">
        <f t="shared" si="0"/>
        <v>0</v>
      </c>
      <c r="U7" s="47">
        <f t="shared" si="0"/>
        <v>0</v>
      </c>
      <c r="V7" s="47">
        <f t="shared" si="0"/>
        <v>0</v>
      </c>
      <c r="W7" s="47">
        <f t="shared" si="0"/>
        <v>0</v>
      </c>
      <c r="X7" s="47">
        <f t="shared" si="1"/>
        <v>0</v>
      </c>
    </row>
    <row r="8" spans="1:24">
      <c r="A8" s="47">
        <v>7</v>
      </c>
      <c r="B8" s="48">
        <v>42779</v>
      </c>
      <c r="C8" s="47">
        <v>11700</v>
      </c>
      <c r="D8" s="49" t="s">
        <v>716</v>
      </c>
      <c r="E8" s="47">
        <v>2012</v>
      </c>
      <c r="F8" s="49" t="s">
        <v>628</v>
      </c>
      <c r="G8" s="49" t="s">
        <v>188</v>
      </c>
      <c r="H8" s="47">
        <v>4794</v>
      </c>
      <c r="I8" s="49" t="s">
        <v>162</v>
      </c>
      <c r="M8" s="49"/>
      <c r="P8" s="47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47">
        <f t="shared" si="0"/>
        <v>0</v>
      </c>
      <c r="V8" s="47">
        <f t="shared" si="0"/>
        <v>0</v>
      </c>
      <c r="W8" s="47">
        <f t="shared" si="0"/>
        <v>0</v>
      </c>
      <c r="X8" s="47">
        <f t="shared" si="1"/>
        <v>0</v>
      </c>
    </row>
    <row r="9" spans="1:24">
      <c r="A9" s="47">
        <v>8</v>
      </c>
      <c r="B9" s="48">
        <v>42786</v>
      </c>
      <c r="C9" s="47">
        <v>11683</v>
      </c>
      <c r="D9" s="49" t="s">
        <v>656</v>
      </c>
      <c r="E9" s="47">
        <v>2012</v>
      </c>
      <c r="F9" s="49" t="s">
        <v>597</v>
      </c>
      <c r="G9" s="47">
        <v>14</v>
      </c>
      <c r="H9" s="47">
        <v>1783</v>
      </c>
      <c r="I9" s="49" t="s">
        <v>192</v>
      </c>
      <c r="M9" s="49" t="s">
        <v>762</v>
      </c>
      <c r="P9" s="47">
        <f t="shared" si="0"/>
        <v>0</v>
      </c>
      <c r="Q9" s="47">
        <f t="shared" si="0"/>
        <v>0</v>
      </c>
      <c r="R9" s="47">
        <f t="shared" si="0"/>
        <v>0</v>
      </c>
      <c r="S9" s="47">
        <f t="shared" si="0"/>
        <v>0</v>
      </c>
      <c r="T9" s="47">
        <f t="shared" si="0"/>
        <v>0</v>
      </c>
      <c r="U9" s="47">
        <f t="shared" si="0"/>
        <v>1</v>
      </c>
      <c r="V9" s="47">
        <f t="shared" si="0"/>
        <v>0</v>
      </c>
      <c r="W9" s="47">
        <f t="shared" si="0"/>
        <v>0</v>
      </c>
      <c r="X9" s="47">
        <f t="shared" si="1"/>
        <v>0</v>
      </c>
    </row>
    <row r="10" spans="1:24">
      <c r="A10" s="47">
        <v>9</v>
      </c>
      <c r="B10" s="48">
        <v>42793</v>
      </c>
      <c r="C10" s="47">
        <v>11701</v>
      </c>
      <c r="D10" s="49" t="s">
        <v>717</v>
      </c>
      <c r="E10" s="47">
        <v>2012</v>
      </c>
      <c r="F10" s="49" t="s">
        <v>628</v>
      </c>
      <c r="G10" s="49" t="s">
        <v>191</v>
      </c>
      <c r="H10" s="47">
        <v>2086</v>
      </c>
      <c r="I10" s="49" t="s">
        <v>451</v>
      </c>
      <c r="P10" s="47">
        <f t="shared" si="0"/>
        <v>0</v>
      </c>
      <c r="Q10" s="47">
        <f t="shared" si="0"/>
        <v>0</v>
      </c>
      <c r="R10" s="47">
        <f t="shared" si="0"/>
        <v>0</v>
      </c>
      <c r="S10" s="47">
        <f t="shared" si="0"/>
        <v>0</v>
      </c>
      <c r="T10" s="47">
        <f t="shared" si="0"/>
        <v>0</v>
      </c>
      <c r="U10" s="47">
        <f t="shared" si="0"/>
        <v>0</v>
      </c>
      <c r="V10" s="47">
        <f t="shared" si="0"/>
        <v>0</v>
      </c>
      <c r="W10" s="47">
        <f t="shared" si="0"/>
        <v>0</v>
      </c>
      <c r="X10" s="47">
        <f t="shared" si="1"/>
        <v>0</v>
      </c>
    </row>
    <row r="11" spans="1:24">
      <c r="A11" s="47">
        <v>10</v>
      </c>
      <c r="B11" s="48">
        <v>42800</v>
      </c>
      <c r="C11" s="47">
        <v>11684</v>
      </c>
      <c r="D11" s="49" t="s">
        <v>657</v>
      </c>
      <c r="E11" s="47">
        <v>2012</v>
      </c>
      <c r="F11" s="49" t="s">
        <v>597</v>
      </c>
      <c r="G11" s="47">
        <v>15</v>
      </c>
      <c r="H11" s="47">
        <v>5611</v>
      </c>
      <c r="I11" s="49" t="s">
        <v>658</v>
      </c>
      <c r="P11" s="47">
        <f t="shared" si="0"/>
        <v>0</v>
      </c>
      <c r="Q11" s="47">
        <f t="shared" si="0"/>
        <v>0</v>
      </c>
      <c r="R11" s="47">
        <f t="shared" si="0"/>
        <v>0</v>
      </c>
      <c r="S11" s="47">
        <f t="shared" si="0"/>
        <v>0</v>
      </c>
      <c r="T11" s="47">
        <f t="shared" si="0"/>
        <v>0</v>
      </c>
      <c r="U11" s="47">
        <f t="shared" si="0"/>
        <v>0</v>
      </c>
      <c r="V11" s="47">
        <f t="shared" si="0"/>
        <v>0</v>
      </c>
      <c r="W11" s="47">
        <f t="shared" si="0"/>
        <v>0</v>
      </c>
      <c r="X11" s="47">
        <f t="shared" si="1"/>
        <v>0</v>
      </c>
    </row>
    <row r="12" spans="1:24">
      <c r="A12" s="47">
        <v>11</v>
      </c>
      <c r="B12" s="48">
        <v>42807</v>
      </c>
      <c r="C12" s="47">
        <v>11702</v>
      </c>
      <c r="D12" s="49" t="s">
        <v>718</v>
      </c>
      <c r="E12" s="47">
        <v>2012</v>
      </c>
      <c r="F12" s="49" t="s">
        <v>628</v>
      </c>
      <c r="G12" s="49" t="s">
        <v>637</v>
      </c>
      <c r="H12" s="47">
        <v>708</v>
      </c>
      <c r="I12" s="49" t="s">
        <v>206</v>
      </c>
      <c r="M12" s="49" t="s">
        <v>767</v>
      </c>
      <c r="P12" s="47">
        <f t="shared" ref="P12:W21" si="2">IF($M12 = P$1,1,0)</f>
        <v>0</v>
      </c>
      <c r="Q12" s="47">
        <f t="shared" si="2"/>
        <v>0</v>
      </c>
      <c r="R12" s="47">
        <f t="shared" si="2"/>
        <v>0</v>
      </c>
      <c r="S12" s="47">
        <f t="shared" si="2"/>
        <v>1</v>
      </c>
      <c r="T12" s="47">
        <f t="shared" si="2"/>
        <v>0</v>
      </c>
      <c r="U12" s="47">
        <f t="shared" si="2"/>
        <v>0</v>
      </c>
      <c r="V12" s="47">
        <f t="shared" si="2"/>
        <v>0</v>
      </c>
      <c r="W12" s="47">
        <f t="shared" si="2"/>
        <v>0</v>
      </c>
      <c r="X12" s="47">
        <f t="shared" si="1"/>
        <v>0</v>
      </c>
    </row>
    <row r="13" spans="1:24">
      <c r="A13" s="47">
        <v>12</v>
      </c>
      <c r="B13" s="48">
        <v>42814</v>
      </c>
      <c r="C13" s="47">
        <v>11685</v>
      </c>
      <c r="D13" s="49" t="s">
        <v>659</v>
      </c>
      <c r="E13" s="47">
        <v>2012</v>
      </c>
      <c r="F13" s="49" t="s">
        <v>597</v>
      </c>
      <c r="G13" s="47">
        <v>17</v>
      </c>
      <c r="H13" s="47">
        <v>4973</v>
      </c>
      <c r="I13" s="49" t="s">
        <v>75</v>
      </c>
      <c r="P13" s="47">
        <f t="shared" si="2"/>
        <v>0</v>
      </c>
      <c r="Q13" s="47">
        <f t="shared" si="2"/>
        <v>0</v>
      </c>
      <c r="R13" s="47">
        <f t="shared" si="2"/>
        <v>0</v>
      </c>
      <c r="S13" s="47">
        <f t="shared" si="2"/>
        <v>0</v>
      </c>
      <c r="T13" s="47">
        <f t="shared" si="2"/>
        <v>0</v>
      </c>
      <c r="U13" s="47">
        <f t="shared" si="2"/>
        <v>0</v>
      </c>
      <c r="V13" s="47">
        <f t="shared" si="2"/>
        <v>0</v>
      </c>
      <c r="W13" s="47">
        <f t="shared" si="2"/>
        <v>0</v>
      </c>
      <c r="X13" s="47">
        <f t="shared" si="1"/>
        <v>0</v>
      </c>
    </row>
    <row r="14" spans="1:24">
      <c r="A14" s="47">
        <v>13</v>
      </c>
      <c r="B14" s="48">
        <v>42821</v>
      </c>
      <c r="C14" s="47">
        <v>11703</v>
      </c>
      <c r="D14" s="49" t="s">
        <v>719</v>
      </c>
      <c r="E14" s="49">
        <v>2012</v>
      </c>
      <c r="F14" s="49" t="s">
        <v>628</v>
      </c>
      <c r="G14" s="49" t="s">
        <v>360</v>
      </c>
      <c r="H14" s="47">
        <v>7208</v>
      </c>
      <c r="I14" s="49" t="s">
        <v>646</v>
      </c>
      <c r="P14" s="47">
        <f t="shared" si="2"/>
        <v>0</v>
      </c>
      <c r="Q14" s="47">
        <f t="shared" si="2"/>
        <v>0</v>
      </c>
      <c r="R14" s="47">
        <f t="shared" si="2"/>
        <v>0</v>
      </c>
      <c r="S14" s="47">
        <f t="shared" si="2"/>
        <v>0</v>
      </c>
      <c r="T14" s="47">
        <f t="shared" si="2"/>
        <v>0</v>
      </c>
      <c r="U14" s="47">
        <f t="shared" si="2"/>
        <v>0</v>
      </c>
      <c r="V14" s="47">
        <f t="shared" si="2"/>
        <v>0</v>
      </c>
      <c r="W14" s="47">
        <f t="shared" si="2"/>
        <v>0</v>
      </c>
      <c r="X14" s="47">
        <f t="shared" si="1"/>
        <v>0</v>
      </c>
    </row>
    <row r="15" spans="1:24">
      <c r="A15" s="47">
        <v>14</v>
      </c>
      <c r="B15" s="48">
        <v>42828</v>
      </c>
      <c r="C15" s="47">
        <v>11686</v>
      </c>
      <c r="D15" s="49" t="s">
        <v>686</v>
      </c>
      <c r="E15" s="47">
        <v>2012</v>
      </c>
      <c r="F15" s="49" t="s">
        <v>597</v>
      </c>
      <c r="G15" s="47">
        <v>18</v>
      </c>
      <c r="H15" s="47">
        <v>6261</v>
      </c>
      <c r="I15" s="49" t="s">
        <v>13</v>
      </c>
      <c r="P15" s="47">
        <f t="shared" si="2"/>
        <v>0</v>
      </c>
      <c r="Q15" s="47">
        <f t="shared" si="2"/>
        <v>0</v>
      </c>
      <c r="R15" s="47">
        <f t="shared" si="2"/>
        <v>0</v>
      </c>
      <c r="S15" s="47">
        <f t="shared" si="2"/>
        <v>0</v>
      </c>
      <c r="T15" s="47">
        <f t="shared" si="2"/>
        <v>0</v>
      </c>
      <c r="U15" s="47">
        <f t="shared" si="2"/>
        <v>0</v>
      </c>
      <c r="V15" s="47">
        <f t="shared" si="2"/>
        <v>0</v>
      </c>
      <c r="W15" s="47">
        <f t="shared" si="2"/>
        <v>0</v>
      </c>
      <c r="X15" s="47">
        <f t="shared" si="1"/>
        <v>0</v>
      </c>
    </row>
    <row r="16" spans="1:24">
      <c r="A16" s="47">
        <v>15</v>
      </c>
      <c r="B16" s="48">
        <v>42835</v>
      </c>
      <c r="C16" s="47">
        <v>11704</v>
      </c>
      <c r="D16" s="49" t="s">
        <v>720</v>
      </c>
      <c r="E16" s="47">
        <v>2012</v>
      </c>
      <c r="F16" s="49" t="s">
        <v>628</v>
      </c>
      <c r="G16" s="49" t="s">
        <v>131</v>
      </c>
      <c r="H16" s="47">
        <v>11281</v>
      </c>
      <c r="I16" s="49" t="s">
        <v>721</v>
      </c>
      <c r="P16" s="47">
        <f t="shared" si="2"/>
        <v>0</v>
      </c>
      <c r="Q16" s="47">
        <f t="shared" si="2"/>
        <v>0</v>
      </c>
      <c r="R16" s="47">
        <f t="shared" si="2"/>
        <v>0</v>
      </c>
      <c r="S16" s="47">
        <f t="shared" si="2"/>
        <v>0</v>
      </c>
      <c r="T16" s="47">
        <f t="shared" si="2"/>
        <v>0</v>
      </c>
      <c r="U16" s="47">
        <f t="shared" si="2"/>
        <v>0</v>
      </c>
      <c r="V16" s="47">
        <f t="shared" si="2"/>
        <v>0</v>
      </c>
      <c r="W16" s="47">
        <f t="shared" si="2"/>
        <v>0</v>
      </c>
      <c r="X16" s="47">
        <f t="shared" si="1"/>
        <v>0</v>
      </c>
    </row>
    <row r="17" spans="1:24">
      <c r="A17" s="47">
        <v>16</v>
      </c>
      <c r="B17" s="48">
        <v>42842</v>
      </c>
      <c r="C17" s="47">
        <v>11687</v>
      </c>
      <c r="D17" s="49" t="s">
        <v>689</v>
      </c>
      <c r="E17" s="47">
        <v>2012</v>
      </c>
      <c r="F17" s="49" t="s">
        <v>597</v>
      </c>
      <c r="G17" s="47">
        <v>20</v>
      </c>
      <c r="H17" s="47">
        <v>7571</v>
      </c>
      <c r="I17" s="49" t="s">
        <v>650</v>
      </c>
      <c r="P17" s="47">
        <f t="shared" si="2"/>
        <v>0</v>
      </c>
      <c r="Q17" s="47">
        <f t="shared" si="2"/>
        <v>0</v>
      </c>
      <c r="R17" s="47">
        <f t="shared" si="2"/>
        <v>0</v>
      </c>
      <c r="S17" s="47">
        <f t="shared" si="2"/>
        <v>0</v>
      </c>
      <c r="T17" s="47">
        <f t="shared" si="2"/>
        <v>0</v>
      </c>
      <c r="U17" s="47">
        <f t="shared" si="2"/>
        <v>0</v>
      </c>
      <c r="V17" s="47">
        <f t="shared" si="2"/>
        <v>0</v>
      </c>
      <c r="W17" s="47">
        <f t="shared" si="2"/>
        <v>0</v>
      </c>
      <c r="X17" s="47">
        <f t="shared" si="1"/>
        <v>0</v>
      </c>
    </row>
    <row r="18" spans="1:24">
      <c r="A18" s="47">
        <v>17</v>
      </c>
      <c r="B18" s="48">
        <v>42849</v>
      </c>
      <c r="C18" s="47">
        <v>11705</v>
      </c>
      <c r="D18" s="49" t="s">
        <v>722</v>
      </c>
      <c r="E18" s="47">
        <v>2012</v>
      </c>
      <c r="F18" s="49" t="s">
        <v>302</v>
      </c>
      <c r="G18" s="49">
        <v>8</v>
      </c>
      <c r="H18" s="47">
        <v>6398</v>
      </c>
      <c r="I18" s="49" t="s">
        <v>723</v>
      </c>
      <c r="K18" s="49"/>
      <c r="P18" s="47">
        <f t="shared" si="2"/>
        <v>0</v>
      </c>
      <c r="Q18" s="47">
        <f t="shared" si="2"/>
        <v>0</v>
      </c>
      <c r="R18" s="47">
        <f t="shared" si="2"/>
        <v>0</v>
      </c>
      <c r="S18" s="47">
        <f t="shared" si="2"/>
        <v>0</v>
      </c>
      <c r="T18" s="47">
        <f t="shared" si="2"/>
        <v>0</v>
      </c>
      <c r="U18" s="47">
        <f t="shared" si="2"/>
        <v>0</v>
      </c>
      <c r="V18" s="47">
        <f t="shared" si="2"/>
        <v>0</v>
      </c>
      <c r="W18" s="47">
        <f t="shared" si="2"/>
        <v>0</v>
      </c>
      <c r="X18" s="47">
        <f t="shared" si="1"/>
        <v>0</v>
      </c>
    </row>
    <row r="19" spans="1:24">
      <c r="A19" s="47">
        <v>18</v>
      </c>
      <c r="B19" s="48">
        <v>42856</v>
      </c>
      <c r="C19" s="47">
        <v>11688</v>
      </c>
      <c r="D19" s="49" t="s">
        <v>690</v>
      </c>
      <c r="E19" s="47">
        <v>2012</v>
      </c>
      <c r="F19" s="49" t="s">
        <v>597</v>
      </c>
      <c r="G19" s="47">
        <v>21</v>
      </c>
      <c r="H19" s="47">
        <v>1816</v>
      </c>
      <c r="I19" s="49" t="s">
        <v>631</v>
      </c>
      <c r="K19" s="49" t="s">
        <v>691</v>
      </c>
      <c r="M19" s="49" t="s">
        <v>763</v>
      </c>
      <c r="P19" s="47">
        <f t="shared" si="2"/>
        <v>0</v>
      </c>
      <c r="Q19" s="47">
        <f t="shared" si="2"/>
        <v>1</v>
      </c>
      <c r="R19" s="47">
        <f t="shared" si="2"/>
        <v>0</v>
      </c>
      <c r="S19" s="47">
        <f t="shared" si="2"/>
        <v>0</v>
      </c>
      <c r="T19" s="47">
        <f t="shared" si="2"/>
        <v>0</v>
      </c>
      <c r="U19" s="47">
        <f t="shared" si="2"/>
        <v>0</v>
      </c>
      <c r="V19" s="47">
        <f t="shared" si="2"/>
        <v>0</v>
      </c>
      <c r="W19" s="47">
        <f t="shared" si="2"/>
        <v>0</v>
      </c>
      <c r="X19" s="47">
        <f t="shared" si="1"/>
        <v>0</v>
      </c>
    </row>
    <row r="20" spans="1:24">
      <c r="A20" s="47">
        <v>19</v>
      </c>
      <c r="B20" s="48">
        <v>42863</v>
      </c>
      <c r="C20" s="47">
        <v>11706</v>
      </c>
      <c r="D20" s="49" t="s">
        <v>724</v>
      </c>
      <c r="E20" s="47">
        <v>2012</v>
      </c>
      <c r="F20" s="49" t="s">
        <v>302</v>
      </c>
      <c r="G20" s="47">
        <v>10</v>
      </c>
      <c r="H20" s="47">
        <v>6355</v>
      </c>
      <c r="I20" s="49" t="s">
        <v>64</v>
      </c>
      <c r="K20" s="49" t="s">
        <v>69</v>
      </c>
      <c r="P20" s="47">
        <f t="shared" si="2"/>
        <v>0</v>
      </c>
      <c r="Q20" s="47">
        <f t="shared" si="2"/>
        <v>0</v>
      </c>
      <c r="R20" s="47">
        <f t="shared" si="2"/>
        <v>0</v>
      </c>
      <c r="S20" s="47">
        <f t="shared" si="2"/>
        <v>0</v>
      </c>
      <c r="T20" s="47">
        <f t="shared" si="2"/>
        <v>0</v>
      </c>
      <c r="U20" s="47">
        <f t="shared" si="2"/>
        <v>0</v>
      </c>
      <c r="V20" s="47">
        <f t="shared" si="2"/>
        <v>0</v>
      </c>
      <c r="W20" s="47">
        <f t="shared" si="2"/>
        <v>0</v>
      </c>
      <c r="X20" s="47">
        <f t="shared" si="1"/>
        <v>0</v>
      </c>
    </row>
    <row r="21" spans="1:24">
      <c r="A21" s="47">
        <v>20</v>
      </c>
      <c r="B21" s="48">
        <v>42870</v>
      </c>
      <c r="C21" s="47">
        <v>11689</v>
      </c>
      <c r="D21" s="49" t="s">
        <v>701</v>
      </c>
      <c r="E21" s="47">
        <v>2012</v>
      </c>
      <c r="F21" s="49" t="s">
        <v>597</v>
      </c>
      <c r="G21" s="47">
        <v>22</v>
      </c>
      <c r="H21" s="47">
        <v>693</v>
      </c>
      <c r="I21" s="49" t="s">
        <v>651</v>
      </c>
      <c r="P21" s="47">
        <f t="shared" si="2"/>
        <v>0</v>
      </c>
      <c r="Q21" s="47">
        <f t="shared" si="2"/>
        <v>0</v>
      </c>
      <c r="R21" s="47">
        <f t="shared" si="2"/>
        <v>0</v>
      </c>
      <c r="S21" s="47">
        <f t="shared" si="2"/>
        <v>0</v>
      </c>
      <c r="T21" s="47">
        <f t="shared" si="2"/>
        <v>0</v>
      </c>
      <c r="U21" s="47">
        <f t="shared" si="2"/>
        <v>0</v>
      </c>
      <c r="V21" s="47">
        <f t="shared" si="2"/>
        <v>0</v>
      </c>
      <c r="W21" s="47">
        <f t="shared" si="2"/>
        <v>0</v>
      </c>
      <c r="X21" s="47">
        <f t="shared" si="1"/>
        <v>0</v>
      </c>
    </row>
    <row r="22" spans="1:24">
      <c r="A22" s="47">
        <v>21</v>
      </c>
      <c r="B22" s="48">
        <v>42877</v>
      </c>
      <c r="C22" s="47">
        <v>11708</v>
      </c>
      <c r="D22" s="49" t="s">
        <v>725</v>
      </c>
      <c r="E22" s="47">
        <v>2012</v>
      </c>
      <c r="F22" s="49" t="s">
        <v>302</v>
      </c>
      <c r="G22" s="47">
        <v>11</v>
      </c>
      <c r="H22" s="47">
        <v>5448</v>
      </c>
      <c r="I22" s="49" t="s">
        <v>640</v>
      </c>
      <c r="M22" s="49" t="s">
        <v>761</v>
      </c>
      <c r="P22" s="47">
        <f t="shared" ref="P22:W31" si="3">IF($M22 = P$1,1,0)</f>
        <v>1</v>
      </c>
      <c r="Q22" s="47">
        <f t="shared" si="3"/>
        <v>0</v>
      </c>
      <c r="R22" s="47">
        <f t="shared" si="3"/>
        <v>0</v>
      </c>
      <c r="S22" s="47">
        <f t="shared" si="3"/>
        <v>0</v>
      </c>
      <c r="T22" s="47">
        <f t="shared" si="3"/>
        <v>0</v>
      </c>
      <c r="U22" s="47">
        <f t="shared" si="3"/>
        <v>0</v>
      </c>
      <c r="V22" s="47">
        <f t="shared" si="3"/>
        <v>0</v>
      </c>
      <c r="W22" s="47">
        <f t="shared" si="3"/>
        <v>0</v>
      </c>
      <c r="X22" s="47">
        <f t="shared" si="1"/>
        <v>0</v>
      </c>
    </row>
    <row r="23" spans="1:24">
      <c r="A23" s="47">
        <v>22</v>
      </c>
      <c r="B23" s="48">
        <v>42884</v>
      </c>
      <c r="C23" s="47">
        <v>11690</v>
      </c>
      <c r="D23" s="49" t="s">
        <v>702</v>
      </c>
      <c r="E23" s="47">
        <v>2012</v>
      </c>
      <c r="F23" s="49" t="s">
        <v>597</v>
      </c>
      <c r="G23" s="47">
        <v>23</v>
      </c>
      <c r="H23" s="47">
        <v>796</v>
      </c>
      <c r="I23" s="49" t="s">
        <v>607</v>
      </c>
      <c r="M23" s="49" t="s">
        <v>764</v>
      </c>
      <c r="P23" s="47">
        <f t="shared" si="3"/>
        <v>0</v>
      </c>
      <c r="Q23" s="47">
        <f t="shared" si="3"/>
        <v>0</v>
      </c>
      <c r="R23" s="47">
        <f t="shared" si="3"/>
        <v>0</v>
      </c>
      <c r="S23" s="47">
        <f t="shared" si="3"/>
        <v>0</v>
      </c>
      <c r="T23" s="47">
        <f t="shared" si="3"/>
        <v>0</v>
      </c>
      <c r="U23" s="47">
        <f t="shared" si="3"/>
        <v>0</v>
      </c>
      <c r="V23" s="47">
        <f t="shared" si="3"/>
        <v>0</v>
      </c>
      <c r="W23" s="47">
        <f t="shared" si="3"/>
        <v>1</v>
      </c>
      <c r="X23" s="47">
        <f t="shared" si="1"/>
        <v>0</v>
      </c>
    </row>
    <row r="24" spans="1:24">
      <c r="A24" s="47">
        <v>23</v>
      </c>
      <c r="B24" s="48">
        <v>42891</v>
      </c>
      <c r="C24" s="47">
        <v>11709</v>
      </c>
      <c r="D24" s="49" t="s">
        <v>726</v>
      </c>
      <c r="E24" s="47">
        <v>2012</v>
      </c>
      <c r="F24" s="49" t="s">
        <v>302</v>
      </c>
      <c r="G24" s="47">
        <v>12</v>
      </c>
      <c r="H24" s="47">
        <v>11119</v>
      </c>
      <c r="I24" s="49" t="s">
        <v>727</v>
      </c>
      <c r="P24" s="47">
        <f t="shared" si="3"/>
        <v>0</v>
      </c>
      <c r="Q24" s="47">
        <f t="shared" si="3"/>
        <v>0</v>
      </c>
      <c r="R24" s="47">
        <f t="shared" si="3"/>
        <v>0</v>
      </c>
      <c r="S24" s="47">
        <f t="shared" si="3"/>
        <v>0</v>
      </c>
      <c r="T24" s="47">
        <f t="shared" si="3"/>
        <v>0</v>
      </c>
      <c r="U24" s="47">
        <f t="shared" si="3"/>
        <v>0</v>
      </c>
      <c r="V24" s="47">
        <f t="shared" si="3"/>
        <v>0</v>
      </c>
      <c r="W24" s="47">
        <f t="shared" si="3"/>
        <v>0</v>
      </c>
      <c r="X24" s="47">
        <f t="shared" si="1"/>
        <v>0</v>
      </c>
    </row>
    <row r="25" spans="1:24" s="49" customFormat="1">
      <c r="A25" s="49">
        <v>24</v>
      </c>
      <c r="B25" s="51">
        <v>42898</v>
      </c>
      <c r="C25" s="49">
        <v>11691</v>
      </c>
      <c r="D25" s="49" t="s">
        <v>935</v>
      </c>
      <c r="E25" s="49">
        <v>2011</v>
      </c>
      <c r="F25" s="49" t="s">
        <v>606</v>
      </c>
      <c r="G25" s="49">
        <v>4</v>
      </c>
      <c r="H25" s="49">
        <v>1163</v>
      </c>
      <c r="I25" s="49" t="s">
        <v>291</v>
      </c>
      <c r="P25" s="49">
        <f t="shared" si="3"/>
        <v>0</v>
      </c>
      <c r="Q25" s="49">
        <f t="shared" si="3"/>
        <v>0</v>
      </c>
      <c r="R25" s="49">
        <f t="shared" si="3"/>
        <v>0</v>
      </c>
      <c r="S25" s="49">
        <f t="shared" si="3"/>
        <v>0</v>
      </c>
      <c r="T25" s="49">
        <f t="shared" si="3"/>
        <v>0</v>
      </c>
      <c r="U25" s="49">
        <f t="shared" si="3"/>
        <v>0</v>
      </c>
      <c r="V25" s="49">
        <f t="shared" si="3"/>
        <v>0</v>
      </c>
      <c r="W25" s="49">
        <f t="shared" si="3"/>
        <v>0</v>
      </c>
      <c r="X25" s="49">
        <f t="shared" si="1"/>
        <v>0</v>
      </c>
    </row>
    <row r="26" spans="1:24">
      <c r="A26" s="47">
        <v>25</v>
      </c>
      <c r="B26" s="48">
        <v>42905</v>
      </c>
      <c r="C26" s="47">
        <v>11710</v>
      </c>
      <c r="D26" s="49" t="s">
        <v>728</v>
      </c>
      <c r="E26" s="47">
        <v>2012</v>
      </c>
      <c r="F26" s="49" t="s">
        <v>302</v>
      </c>
      <c r="G26" s="47">
        <v>14</v>
      </c>
      <c r="H26" s="47">
        <v>7322</v>
      </c>
      <c r="I26" s="49" t="s">
        <v>609</v>
      </c>
      <c r="M26" s="49" t="s">
        <v>766</v>
      </c>
      <c r="P26" s="47">
        <f t="shared" si="3"/>
        <v>0</v>
      </c>
      <c r="Q26" s="47">
        <f t="shared" si="3"/>
        <v>0</v>
      </c>
      <c r="R26" s="47">
        <f t="shared" si="3"/>
        <v>0</v>
      </c>
      <c r="S26" s="47">
        <f t="shared" si="3"/>
        <v>0</v>
      </c>
      <c r="T26" s="47">
        <f t="shared" si="3"/>
        <v>1</v>
      </c>
      <c r="U26" s="47">
        <f t="shared" si="3"/>
        <v>0</v>
      </c>
      <c r="V26" s="47">
        <f t="shared" si="3"/>
        <v>0</v>
      </c>
      <c r="W26" s="47">
        <f t="shared" si="3"/>
        <v>0</v>
      </c>
      <c r="X26" s="47">
        <f t="shared" si="1"/>
        <v>0</v>
      </c>
    </row>
    <row r="27" spans="1:24">
      <c r="A27" s="47">
        <v>26</v>
      </c>
      <c r="B27" s="48">
        <v>42912</v>
      </c>
      <c r="C27" s="47">
        <v>11692</v>
      </c>
      <c r="D27" s="49" t="s">
        <v>704</v>
      </c>
      <c r="E27" s="47">
        <v>2012</v>
      </c>
      <c r="F27" s="49" t="s">
        <v>597</v>
      </c>
      <c r="G27" s="47">
        <v>25</v>
      </c>
      <c r="H27" s="47">
        <v>1860</v>
      </c>
      <c r="I27" s="49" t="s">
        <v>433</v>
      </c>
      <c r="P27" s="47">
        <f t="shared" si="3"/>
        <v>0</v>
      </c>
      <c r="Q27" s="47">
        <f t="shared" si="3"/>
        <v>0</v>
      </c>
      <c r="R27" s="47">
        <f t="shared" si="3"/>
        <v>0</v>
      </c>
      <c r="S27" s="47">
        <f t="shared" si="3"/>
        <v>0</v>
      </c>
      <c r="T27" s="47">
        <f t="shared" si="3"/>
        <v>0</v>
      </c>
      <c r="U27" s="47">
        <f t="shared" si="3"/>
        <v>0</v>
      </c>
      <c r="V27" s="47">
        <f t="shared" si="3"/>
        <v>0</v>
      </c>
      <c r="W27" s="47">
        <f t="shared" si="3"/>
        <v>0</v>
      </c>
      <c r="X27" s="47">
        <f t="shared" si="1"/>
        <v>0</v>
      </c>
    </row>
    <row r="28" spans="1:24">
      <c r="A28" s="47">
        <v>27</v>
      </c>
      <c r="B28" s="48">
        <v>42919</v>
      </c>
      <c r="C28" s="47">
        <v>11711</v>
      </c>
      <c r="D28" s="49" t="s">
        <v>730</v>
      </c>
      <c r="E28" s="47">
        <v>2012</v>
      </c>
      <c r="F28" s="49" t="s">
        <v>302</v>
      </c>
      <c r="G28" s="47">
        <v>15</v>
      </c>
      <c r="H28" s="47">
        <v>1157</v>
      </c>
      <c r="I28" s="49" t="s">
        <v>731</v>
      </c>
      <c r="M28" s="49" t="s">
        <v>768</v>
      </c>
      <c r="P28" s="47">
        <f t="shared" si="3"/>
        <v>0</v>
      </c>
      <c r="Q28" s="47">
        <f t="shared" si="3"/>
        <v>0</v>
      </c>
      <c r="R28" s="47">
        <f t="shared" si="3"/>
        <v>1</v>
      </c>
      <c r="S28" s="47">
        <f t="shared" si="3"/>
        <v>0</v>
      </c>
      <c r="T28" s="47">
        <f t="shared" si="3"/>
        <v>0</v>
      </c>
      <c r="U28" s="47">
        <f t="shared" si="3"/>
        <v>0</v>
      </c>
      <c r="V28" s="47">
        <f t="shared" si="3"/>
        <v>0</v>
      </c>
      <c r="W28" s="47">
        <f t="shared" si="3"/>
        <v>0</v>
      </c>
      <c r="X28" s="47">
        <f t="shared" si="1"/>
        <v>0</v>
      </c>
    </row>
    <row r="29" spans="1:24">
      <c r="A29" s="47">
        <v>28</v>
      </c>
      <c r="B29" s="48">
        <v>42926</v>
      </c>
      <c r="C29" s="47">
        <v>11693</v>
      </c>
      <c r="D29" s="49" t="s">
        <v>708</v>
      </c>
      <c r="E29" s="47">
        <v>2012</v>
      </c>
      <c r="F29" s="49" t="s">
        <v>322</v>
      </c>
      <c r="G29" s="47">
        <v>3</v>
      </c>
      <c r="H29" s="47">
        <v>7306</v>
      </c>
      <c r="I29" s="49" t="s">
        <v>705</v>
      </c>
      <c r="P29" s="47">
        <f t="shared" si="3"/>
        <v>0</v>
      </c>
      <c r="Q29" s="47">
        <f t="shared" si="3"/>
        <v>0</v>
      </c>
      <c r="R29" s="47">
        <f t="shared" si="3"/>
        <v>0</v>
      </c>
      <c r="S29" s="47">
        <f t="shared" si="3"/>
        <v>0</v>
      </c>
      <c r="T29" s="47">
        <f t="shared" si="3"/>
        <v>0</v>
      </c>
      <c r="U29" s="47">
        <f t="shared" si="3"/>
        <v>0</v>
      </c>
      <c r="V29" s="47">
        <f t="shared" si="3"/>
        <v>0</v>
      </c>
      <c r="W29" s="47">
        <f t="shared" si="3"/>
        <v>0</v>
      </c>
      <c r="X29" s="47">
        <f t="shared" si="1"/>
        <v>0</v>
      </c>
    </row>
    <row r="30" spans="1:24">
      <c r="A30" s="47">
        <v>29</v>
      </c>
      <c r="B30" s="48">
        <v>42933</v>
      </c>
      <c r="C30" s="47">
        <v>11712</v>
      </c>
      <c r="D30" s="49" t="s">
        <v>733</v>
      </c>
      <c r="E30" s="47">
        <v>2012</v>
      </c>
      <c r="F30" s="49" t="s">
        <v>302</v>
      </c>
      <c r="G30" s="47">
        <v>16</v>
      </c>
      <c r="H30" s="47">
        <v>1170</v>
      </c>
      <c r="I30" s="49" t="s">
        <v>732</v>
      </c>
      <c r="P30" s="47">
        <f t="shared" si="3"/>
        <v>0</v>
      </c>
      <c r="Q30" s="47">
        <f t="shared" si="3"/>
        <v>0</v>
      </c>
      <c r="R30" s="47">
        <f t="shared" si="3"/>
        <v>0</v>
      </c>
      <c r="S30" s="47">
        <f t="shared" si="3"/>
        <v>0</v>
      </c>
      <c r="T30" s="47">
        <f t="shared" si="3"/>
        <v>0</v>
      </c>
      <c r="U30" s="47">
        <f t="shared" si="3"/>
        <v>0</v>
      </c>
      <c r="V30" s="47">
        <f t="shared" si="3"/>
        <v>0</v>
      </c>
      <c r="W30" s="47">
        <f t="shared" si="3"/>
        <v>0</v>
      </c>
      <c r="X30" s="47">
        <f t="shared" si="1"/>
        <v>0</v>
      </c>
    </row>
    <row r="31" spans="1:24">
      <c r="A31" s="47">
        <v>30</v>
      </c>
      <c r="B31" s="48">
        <v>42940</v>
      </c>
      <c r="C31" s="47">
        <v>11694</v>
      </c>
      <c r="D31" s="49" t="s">
        <v>709</v>
      </c>
      <c r="E31" s="47">
        <v>2012</v>
      </c>
      <c r="F31" s="49" t="s">
        <v>322</v>
      </c>
      <c r="G31" s="47">
        <v>7</v>
      </c>
      <c r="H31" s="47">
        <v>7520</v>
      </c>
      <c r="I31" s="49" t="s">
        <v>613</v>
      </c>
      <c r="P31" s="47">
        <f t="shared" si="3"/>
        <v>0</v>
      </c>
      <c r="Q31" s="47">
        <f t="shared" si="3"/>
        <v>0</v>
      </c>
      <c r="R31" s="47">
        <f t="shared" si="3"/>
        <v>0</v>
      </c>
      <c r="S31" s="47">
        <f t="shared" si="3"/>
        <v>0</v>
      </c>
      <c r="T31" s="47">
        <f t="shared" si="3"/>
        <v>0</v>
      </c>
      <c r="U31" s="47">
        <f t="shared" si="3"/>
        <v>0</v>
      </c>
      <c r="V31" s="47">
        <f t="shared" si="3"/>
        <v>0</v>
      </c>
      <c r="W31" s="47">
        <f t="shared" si="3"/>
        <v>0</v>
      </c>
      <c r="X31" s="47">
        <f t="shared" si="1"/>
        <v>0</v>
      </c>
    </row>
    <row r="32" spans="1:24">
      <c r="A32" s="47">
        <v>31</v>
      </c>
      <c r="B32" s="48">
        <v>42947</v>
      </c>
      <c r="C32" s="47">
        <v>11713</v>
      </c>
      <c r="D32" s="49" t="s">
        <v>735</v>
      </c>
      <c r="E32" s="47">
        <v>2012</v>
      </c>
      <c r="F32" s="49" t="s">
        <v>307</v>
      </c>
      <c r="G32" s="47">
        <v>4</v>
      </c>
      <c r="H32" s="47">
        <v>7534</v>
      </c>
      <c r="I32" s="49" t="s">
        <v>734</v>
      </c>
      <c r="K32" s="49" t="s">
        <v>69</v>
      </c>
      <c r="M32" s="49" t="s">
        <v>765</v>
      </c>
      <c r="P32" s="47">
        <f t="shared" ref="P32:W41" si="4">IF($M32 = P$1,1,0)</f>
        <v>0</v>
      </c>
      <c r="Q32" s="47">
        <f t="shared" si="4"/>
        <v>0</v>
      </c>
      <c r="R32" s="47">
        <f t="shared" si="4"/>
        <v>0</v>
      </c>
      <c r="S32" s="47">
        <f t="shared" si="4"/>
        <v>0</v>
      </c>
      <c r="T32" s="47">
        <f t="shared" si="4"/>
        <v>0</v>
      </c>
      <c r="U32" s="47">
        <f t="shared" si="4"/>
        <v>0</v>
      </c>
      <c r="V32" s="47">
        <f t="shared" si="4"/>
        <v>1</v>
      </c>
      <c r="W32" s="47">
        <f t="shared" si="4"/>
        <v>0</v>
      </c>
      <c r="X32" s="47">
        <f t="shared" si="1"/>
        <v>0</v>
      </c>
    </row>
    <row r="33" spans="1:24">
      <c r="A33" s="47">
        <v>32</v>
      </c>
      <c r="B33" s="48">
        <v>42954</v>
      </c>
      <c r="C33" s="47">
        <v>11695</v>
      </c>
      <c r="D33" s="49" t="s">
        <v>710</v>
      </c>
      <c r="E33" s="47">
        <v>2012</v>
      </c>
      <c r="F33" s="49" t="s">
        <v>322</v>
      </c>
      <c r="G33" s="47">
        <v>9</v>
      </c>
      <c r="H33" s="47">
        <v>1249</v>
      </c>
      <c r="I33" s="49" t="s">
        <v>98</v>
      </c>
      <c r="K33" s="49" t="s">
        <v>729</v>
      </c>
      <c r="P33" s="47">
        <f t="shared" si="4"/>
        <v>0</v>
      </c>
      <c r="Q33" s="47">
        <f t="shared" si="4"/>
        <v>0</v>
      </c>
      <c r="R33" s="47">
        <f t="shared" si="4"/>
        <v>0</v>
      </c>
      <c r="S33" s="47">
        <f t="shared" si="4"/>
        <v>0</v>
      </c>
      <c r="T33" s="47">
        <f t="shared" si="4"/>
        <v>0</v>
      </c>
      <c r="U33" s="47">
        <f t="shared" si="4"/>
        <v>0</v>
      </c>
      <c r="V33" s="47">
        <f t="shared" si="4"/>
        <v>0</v>
      </c>
      <c r="W33" s="47">
        <f t="shared" si="4"/>
        <v>0</v>
      </c>
      <c r="X33" s="47">
        <f t="shared" si="1"/>
        <v>0</v>
      </c>
    </row>
    <row r="34" spans="1:24">
      <c r="A34" s="47">
        <v>33</v>
      </c>
      <c r="B34" s="48">
        <v>42961</v>
      </c>
      <c r="C34" s="47">
        <v>11714</v>
      </c>
      <c r="D34" s="49" t="s">
        <v>1077</v>
      </c>
      <c r="E34" s="47">
        <v>2012</v>
      </c>
      <c r="F34" s="49" t="s">
        <v>307</v>
      </c>
      <c r="G34" s="47">
        <v>6</v>
      </c>
      <c r="H34" s="47">
        <v>483</v>
      </c>
      <c r="I34" s="49" t="s">
        <v>736</v>
      </c>
      <c r="K34" s="49" t="s">
        <v>69</v>
      </c>
      <c r="P34" s="47">
        <f t="shared" si="4"/>
        <v>0</v>
      </c>
      <c r="Q34" s="47">
        <f t="shared" si="4"/>
        <v>0</v>
      </c>
      <c r="R34" s="47">
        <f t="shared" si="4"/>
        <v>0</v>
      </c>
      <c r="S34" s="47">
        <f t="shared" si="4"/>
        <v>0</v>
      </c>
      <c r="T34" s="47">
        <f t="shared" si="4"/>
        <v>0</v>
      </c>
      <c r="U34" s="47">
        <f t="shared" si="4"/>
        <v>0</v>
      </c>
      <c r="V34" s="47">
        <f t="shared" si="4"/>
        <v>0</v>
      </c>
      <c r="W34" s="47">
        <f t="shared" si="4"/>
        <v>0</v>
      </c>
      <c r="X34" s="47">
        <f t="shared" ref="X34:X53" si="5">IF(SUM(P34:W34)=0,IF(M34=0,0,1),0)</f>
        <v>0</v>
      </c>
    </row>
    <row r="35" spans="1:24">
      <c r="A35" s="47">
        <v>34</v>
      </c>
      <c r="B35" s="48">
        <v>42968</v>
      </c>
      <c r="C35" s="47">
        <v>11696</v>
      </c>
      <c r="D35" s="49" t="s">
        <v>711</v>
      </c>
      <c r="E35" s="47">
        <v>2012</v>
      </c>
      <c r="F35" s="49" t="s">
        <v>322</v>
      </c>
      <c r="G35" s="47">
        <v>10</v>
      </c>
      <c r="H35" s="47">
        <v>480</v>
      </c>
      <c r="I35" s="49" t="s">
        <v>221</v>
      </c>
      <c r="P35" s="47">
        <f t="shared" si="4"/>
        <v>0</v>
      </c>
      <c r="Q35" s="47">
        <f t="shared" si="4"/>
        <v>0</v>
      </c>
      <c r="R35" s="47">
        <f t="shared" si="4"/>
        <v>0</v>
      </c>
      <c r="S35" s="47">
        <f t="shared" si="4"/>
        <v>0</v>
      </c>
      <c r="T35" s="47">
        <f t="shared" si="4"/>
        <v>0</v>
      </c>
      <c r="U35" s="47">
        <f t="shared" si="4"/>
        <v>0</v>
      </c>
      <c r="V35" s="47">
        <f t="shared" si="4"/>
        <v>0</v>
      </c>
      <c r="W35" s="47">
        <f t="shared" si="4"/>
        <v>0</v>
      </c>
      <c r="X35" s="47">
        <f t="shared" si="5"/>
        <v>0</v>
      </c>
    </row>
    <row r="36" spans="1:24">
      <c r="A36" s="47">
        <v>35</v>
      </c>
      <c r="B36" s="48">
        <v>42975</v>
      </c>
      <c r="C36" s="47">
        <v>11715</v>
      </c>
      <c r="D36" s="49" t="s">
        <v>737</v>
      </c>
      <c r="E36" s="47">
        <v>2012</v>
      </c>
      <c r="F36" s="49" t="s">
        <v>307</v>
      </c>
      <c r="G36" s="47">
        <v>7</v>
      </c>
      <c r="H36" s="47">
        <v>582</v>
      </c>
      <c r="I36" s="49" t="s">
        <v>738</v>
      </c>
      <c r="P36" s="47">
        <f t="shared" si="4"/>
        <v>0</v>
      </c>
      <c r="Q36" s="47">
        <f t="shared" si="4"/>
        <v>0</v>
      </c>
      <c r="R36" s="47">
        <f t="shared" si="4"/>
        <v>0</v>
      </c>
      <c r="S36" s="47">
        <f t="shared" si="4"/>
        <v>0</v>
      </c>
      <c r="T36" s="47">
        <f t="shared" si="4"/>
        <v>0</v>
      </c>
      <c r="U36" s="47">
        <f t="shared" si="4"/>
        <v>0</v>
      </c>
      <c r="V36" s="47">
        <f t="shared" si="4"/>
        <v>0</v>
      </c>
      <c r="W36" s="47">
        <f t="shared" si="4"/>
        <v>0</v>
      </c>
      <c r="X36" s="47">
        <f t="shared" si="5"/>
        <v>0</v>
      </c>
    </row>
    <row r="37" spans="1:24">
      <c r="A37" s="47">
        <v>36</v>
      </c>
      <c r="B37" s="48">
        <v>42982</v>
      </c>
      <c r="C37" s="47">
        <v>11697</v>
      </c>
      <c r="D37" s="49" t="s">
        <v>712</v>
      </c>
      <c r="E37" s="47">
        <v>2012</v>
      </c>
      <c r="F37" s="49" t="s">
        <v>322</v>
      </c>
      <c r="G37" s="47">
        <v>14</v>
      </c>
      <c r="H37" s="47">
        <v>10995</v>
      </c>
      <c r="I37" s="49" t="s">
        <v>707</v>
      </c>
      <c r="P37" s="47">
        <f t="shared" si="4"/>
        <v>0</v>
      </c>
      <c r="Q37" s="47">
        <f t="shared" si="4"/>
        <v>0</v>
      </c>
      <c r="R37" s="47">
        <f t="shared" si="4"/>
        <v>0</v>
      </c>
      <c r="S37" s="47">
        <f t="shared" si="4"/>
        <v>0</v>
      </c>
      <c r="T37" s="47">
        <f t="shared" si="4"/>
        <v>0</v>
      </c>
      <c r="U37" s="47">
        <f t="shared" si="4"/>
        <v>0</v>
      </c>
      <c r="V37" s="47">
        <f t="shared" si="4"/>
        <v>0</v>
      </c>
      <c r="W37" s="47">
        <f t="shared" si="4"/>
        <v>0</v>
      </c>
      <c r="X37" s="47">
        <f t="shared" si="5"/>
        <v>0</v>
      </c>
    </row>
    <row r="38" spans="1:24">
      <c r="A38" s="47">
        <v>37</v>
      </c>
      <c r="B38" s="48">
        <v>42989</v>
      </c>
      <c r="C38" s="47">
        <v>11716</v>
      </c>
      <c r="D38" s="49" t="s">
        <v>740</v>
      </c>
      <c r="E38" s="47">
        <v>2012</v>
      </c>
      <c r="F38" s="49" t="s">
        <v>307</v>
      </c>
      <c r="G38" s="47">
        <v>8</v>
      </c>
      <c r="H38" s="47">
        <v>573</v>
      </c>
      <c r="I38" s="49" t="s">
        <v>739</v>
      </c>
      <c r="P38" s="47">
        <f t="shared" si="4"/>
        <v>0</v>
      </c>
      <c r="Q38" s="47">
        <f t="shared" si="4"/>
        <v>0</v>
      </c>
      <c r="R38" s="47">
        <f t="shared" si="4"/>
        <v>0</v>
      </c>
      <c r="S38" s="47">
        <f t="shared" si="4"/>
        <v>0</v>
      </c>
      <c r="T38" s="47">
        <f t="shared" si="4"/>
        <v>0</v>
      </c>
      <c r="U38" s="47">
        <f t="shared" si="4"/>
        <v>0</v>
      </c>
      <c r="V38" s="47">
        <f t="shared" si="4"/>
        <v>0</v>
      </c>
      <c r="W38" s="47">
        <f t="shared" si="4"/>
        <v>0</v>
      </c>
      <c r="X38" s="47">
        <f t="shared" si="5"/>
        <v>0</v>
      </c>
    </row>
    <row r="39" spans="1:24">
      <c r="A39" s="47">
        <v>38</v>
      </c>
      <c r="B39" s="48">
        <v>42996</v>
      </c>
      <c r="C39" s="47">
        <v>11721</v>
      </c>
      <c r="D39" s="49" t="s">
        <v>749</v>
      </c>
      <c r="E39" s="47">
        <v>2013</v>
      </c>
      <c r="F39" s="49" t="s">
        <v>597</v>
      </c>
      <c r="G39" s="47">
        <v>3</v>
      </c>
      <c r="H39" s="47">
        <v>2844</v>
      </c>
      <c r="I39" s="49" t="s">
        <v>49</v>
      </c>
      <c r="K39" s="49" t="s">
        <v>69</v>
      </c>
      <c r="M39" s="49" t="s">
        <v>764</v>
      </c>
      <c r="P39" s="47">
        <f t="shared" si="4"/>
        <v>0</v>
      </c>
      <c r="Q39" s="47">
        <f t="shared" si="4"/>
        <v>0</v>
      </c>
      <c r="R39" s="47">
        <f t="shared" si="4"/>
        <v>0</v>
      </c>
      <c r="S39" s="47">
        <f t="shared" si="4"/>
        <v>0</v>
      </c>
      <c r="T39" s="47">
        <f t="shared" si="4"/>
        <v>0</v>
      </c>
      <c r="U39" s="47">
        <f t="shared" si="4"/>
        <v>0</v>
      </c>
      <c r="V39" s="47">
        <f t="shared" si="4"/>
        <v>0</v>
      </c>
      <c r="W39" s="47">
        <f t="shared" si="4"/>
        <v>1</v>
      </c>
      <c r="X39" s="47">
        <f t="shared" si="5"/>
        <v>0</v>
      </c>
    </row>
    <row r="40" spans="1:24">
      <c r="A40" s="47">
        <v>39</v>
      </c>
      <c r="B40" s="48">
        <v>43003</v>
      </c>
      <c r="C40" s="47">
        <v>11717</v>
      </c>
      <c r="D40" s="49" t="s">
        <v>741</v>
      </c>
      <c r="E40" s="47">
        <v>2012</v>
      </c>
      <c r="F40" s="49" t="s">
        <v>307</v>
      </c>
      <c r="G40" s="47">
        <v>9</v>
      </c>
      <c r="H40" s="47">
        <v>1053</v>
      </c>
      <c r="I40" s="49" t="s">
        <v>429</v>
      </c>
      <c r="P40" s="47">
        <f t="shared" si="4"/>
        <v>0</v>
      </c>
      <c r="Q40" s="47">
        <f t="shared" si="4"/>
        <v>0</v>
      </c>
      <c r="R40" s="47">
        <f t="shared" si="4"/>
        <v>0</v>
      </c>
      <c r="S40" s="47">
        <f t="shared" si="4"/>
        <v>0</v>
      </c>
      <c r="T40" s="47">
        <f t="shared" si="4"/>
        <v>0</v>
      </c>
      <c r="U40" s="47">
        <f t="shared" si="4"/>
        <v>0</v>
      </c>
      <c r="V40" s="47">
        <f t="shared" si="4"/>
        <v>0</v>
      </c>
      <c r="W40" s="47">
        <f t="shared" si="4"/>
        <v>0</v>
      </c>
      <c r="X40" s="47">
        <f t="shared" si="5"/>
        <v>0</v>
      </c>
    </row>
    <row r="41" spans="1:24">
      <c r="A41" s="47">
        <v>40</v>
      </c>
      <c r="B41" s="48">
        <v>43010</v>
      </c>
      <c r="C41" s="47">
        <v>11722</v>
      </c>
      <c r="D41" s="49" t="s">
        <v>750</v>
      </c>
      <c r="E41" s="47">
        <v>2013</v>
      </c>
      <c r="F41" s="49" t="s">
        <v>597</v>
      </c>
      <c r="G41" s="47">
        <v>7</v>
      </c>
      <c r="H41" s="47">
        <v>5608</v>
      </c>
      <c r="I41" s="49" t="s">
        <v>355</v>
      </c>
      <c r="M41" s="49" t="s">
        <v>766</v>
      </c>
      <c r="P41" s="47">
        <f t="shared" si="4"/>
        <v>0</v>
      </c>
      <c r="Q41" s="47">
        <f t="shared" si="4"/>
        <v>0</v>
      </c>
      <c r="R41" s="47">
        <f t="shared" si="4"/>
        <v>0</v>
      </c>
      <c r="S41" s="47">
        <f t="shared" si="4"/>
        <v>0</v>
      </c>
      <c r="T41" s="47">
        <f t="shared" si="4"/>
        <v>1</v>
      </c>
      <c r="U41" s="47">
        <f t="shared" si="4"/>
        <v>0</v>
      </c>
      <c r="V41" s="47">
        <f t="shared" si="4"/>
        <v>0</v>
      </c>
      <c r="W41" s="47">
        <f t="shared" si="4"/>
        <v>0</v>
      </c>
      <c r="X41" s="47">
        <f t="shared" si="5"/>
        <v>0</v>
      </c>
    </row>
    <row r="42" spans="1:24">
      <c r="A42" s="47">
        <v>41</v>
      </c>
      <c r="B42" s="48">
        <v>43017</v>
      </c>
      <c r="C42" s="47">
        <v>11718</v>
      </c>
      <c r="D42" s="49" t="s">
        <v>742</v>
      </c>
      <c r="E42" s="47">
        <v>2012</v>
      </c>
      <c r="F42" s="49" t="s">
        <v>307</v>
      </c>
      <c r="G42" s="47">
        <v>10</v>
      </c>
      <c r="H42" s="47">
        <v>4889</v>
      </c>
      <c r="I42" s="49" t="s">
        <v>539</v>
      </c>
      <c r="P42" s="47">
        <f t="shared" ref="P42:W53" si="6">IF($M42 = P$1,1,0)</f>
        <v>0</v>
      </c>
      <c r="Q42" s="47">
        <f t="shared" si="6"/>
        <v>0</v>
      </c>
      <c r="R42" s="47">
        <f t="shared" si="6"/>
        <v>0</v>
      </c>
      <c r="S42" s="47">
        <f t="shared" si="6"/>
        <v>0</v>
      </c>
      <c r="T42" s="47">
        <f t="shared" si="6"/>
        <v>0</v>
      </c>
      <c r="U42" s="47">
        <f t="shared" si="6"/>
        <v>0</v>
      </c>
      <c r="V42" s="47">
        <f t="shared" si="6"/>
        <v>0</v>
      </c>
      <c r="W42" s="47">
        <f t="shared" si="6"/>
        <v>0</v>
      </c>
      <c r="X42" s="47">
        <f t="shared" si="5"/>
        <v>0</v>
      </c>
    </row>
    <row r="43" spans="1:24">
      <c r="A43" s="47">
        <v>42</v>
      </c>
      <c r="B43" s="48">
        <v>43024</v>
      </c>
      <c r="C43" s="47">
        <v>11723</v>
      </c>
      <c r="D43" s="49" t="s">
        <v>751</v>
      </c>
      <c r="E43" s="47">
        <v>2013</v>
      </c>
      <c r="F43" s="49" t="s">
        <v>597</v>
      </c>
      <c r="G43" s="47">
        <v>9</v>
      </c>
      <c r="H43" s="47">
        <v>2670</v>
      </c>
      <c r="I43" s="49" t="s">
        <v>745</v>
      </c>
      <c r="M43" s="49" t="s">
        <v>767</v>
      </c>
      <c r="P43" s="47">
        <f t="shared" si="6"/>
        <v>0</v>
      </c>
      <c r="Q43" s="47">
        <f t="shared" si="6"/>
        <v>0</v>
      </c>
      <c r="R43" s="47">
        <f t="shared" si="6"/>
        <v>0</v>
      </c>
      <c r="S43" s="47">
        <f t="shared" si="6"/>
        <v>1</v>
      </c>
      <c r="T43" s="47">
        <f t="shared" si="6"/>
        <v>0</v>
      </c>
      <c r="U43" s="47">
        <f t="shared" si="6"/>
        <v>0</v>
      </c>
      <c r="V43" s="47">
        <f t="shared" si="6"/>
        <v>0</v>
      </c>
      <c r="W43" s="47">
        <f t="shared" si="6"/>
        <v>0</v>
      </c>
      <c r="X43" s="47">
        <f t="shared" si="5"/>
        <v>0</v>
      </c>
    </row>
    <row r="44" spans="1:24">
      <c r="A44" s="47">
        <v>43</v>
      </c>
      <c r="B44" s="48">
        <v>43031</v>
      </c>
      <c r="C44" s="47">
        <v>11719</v>
      </c>
      <c r="D44" s="49" t="s">
        <v>744</v>
      </c>
      <c r="E44" s="47">
        <v>2012</v>
      </c>
      <c r="F44" s="49" t="s">
        <v>307</v>
      </c>
      <c r="G44" s="47">
        <v>13</v>
      </c>
      <c r="H44" s="47">
        <v>510</v>
      </c>
      <c r="I44" s="49" t="s">
        <v>743</v>
      </c>
      <c r="P44" s="47">
        <f t="shared" si="6"/>
        <v>0</v>
      </c>
      <c r="Q44" s="47">
        <f t="shared" si="6"/>
        <v>0</v>
      </c>
      <c r="R44" s="47">
        <f t="shared" si="6"/>
        <v>0</v>
      </c>
      <c r="S44" s="47">
        <f t="shared" si="6"/>
        <v>0</v>
      </c>
      <c r="T44" s="47">
        <f t="shared" si="6"/>
        <v>0</v>
      </c>
      <c r="U44" s="47">
        <f t="shared" si="6"/>
        <v>0</v>
      </c>
      <c r="V44" s="47">
        <f t="shared" si="6"/>
        <v>0</v>
      </c>
      <c r="W44" s="47">
        <f t="shared" si="6"/>
        <v>0</v>
      </c>
      <c r="X44" s="47">
        <f t="shared" si="5"/>
        <v>0</v>
      </c>
    </row>
    <row r="45" spans="1:24" ht="12" customHeight="1">
      <c r="A45" s="47">
        <v>44</v>
      </c>
      <c r="B45" s="48">
        <v>43038</v>
      </c>
      <c r="C45" s="47">
        <v>11724</v>
      </c>
      <c r="D45" s="49" t="s">
        <v>752</v>
      </c>
      <c r="E45" s="47">
        <v>2013</v>
      </c>
      <c r="F45" s="49" t="s">
        <v>597</v>
      </c>
      <c r="G45" s="47">
        <v>15</v>
      </c>
      <c r="H45" s="47">
        <v>4799</v>
      </c>
      <c r="I45" s="49" t="s">
        <v>746</v>
      </c>
      <c r="K45" s="49" t="s">
        <v>729</v>
      </c>
      <c r="P45" s="47">
        <f t="shared" si="6"/>
        <v>0</v>
      </c>
      <c r="Q45" s="47">
        <f t="shared" si="6"/>
        <v>0</v>
      </c>
      <c r="R45" s="47">
        <f t="shared" si="6"/>
        <v>0</v>
      </c>
      <c r="S45" s="47">
        <f t="shared" si="6"/>
        <v>0</v>
      </c>
      <c r="T45" s="47">
        <f t="shared" si="6"/>
        <v>0</v>
      </c>
      <c r="U45" s="47">
        <f t="shared" si="6"/>
        <v>0</v>
      </c>
      <c r="V45" s="47">
        <f t="shared" si="6"/>
        <v>0</v>
      </c>
      <c r="W45" s="47">
        <f t="shared" si="6"/>
        <v>0</v>
      </c>
      <c r="X45" s="47">
        <f t="shared" si="5"/>
        <v>0</v>
      </c>
    </row>
    <row r="46" spans="1:24">
      <c r="A46" s="47">
        <v>45</v>
      </c>
      <c r="B46" s="48">
        <v>43045</v>
      </c>
      <c r="C46" s="47">
        <v>11720</v>
      </c>
      <c r="D46" s="49" t="s">
        <v>936</v>
      </c>
      <c r="E46" s="47">
        <v>2012</v>
      </c>
      <c r="F46" s="49" t="s">
        <v>307</v>
      </c>
      <c r="G46" s="47">
        <v>16</v>
      </c>
      <c r="H46" s="47">
        <v>6401</v>
      </c>
      <c r="I46" s="49" t="s">
        <v>356</v>
      </c>
      <c r="M46" s="49" t="s">
        <v>762</v>
      </c>
      <c r="P46" s="47">
        <f t="shared" si="6"/>
        <v>0</v>
      </c>
      <c r="Q46" s="47">
        <f t="shared" si="6"/>
        <v>0</v>
      </c>
      <c r="R46" s="47">
        <f t="shared" si="6"/>
        <v>0</v>
      </c>
      <c r="S46" s="47">
        <f t="shared" si="6"/>
        <v>0</v>
      </c>
      <c r="T46" s="47">
        <f t="shared" si="6"/>
        <v>0</v>
      </c>
      <c r="U46" s="47">
        <f t="shared" si="6"/>
        <v>1</v>
      </c>
      <c r="V46" s="47">
        <f t="shared" si="6"/>
        <v>0</v>
      </c>
      <c r="W46" s="47">
        <f t="shared" si="6"/>
        <v>0</v>
      </c>
      <c r="X46" s="47">
        <f t="shared" si="5"/>
        <v>0</v>
      </c>
    </row>
    <row r="47" spans="1:24">
      <c r="A47" s="47">
        <v>46</v>
      </c>
      <c r="B47" s="48">
        <v>43052</v>
      </c>
      <c r="C47" s="47">
        <v>11725</v>
      </c>
      <c r="D47" s="49" t="s">
        <v>753</v>
      </c>
      <c r="E47" s="47">
        <v>2013</v>
      </c>
      <c r="F47" s="49" t="s">
        <v>597</v>
      </c>
      <c r="G47" s="47">
        <v>19</v>
      </c>
      <c r="H47" s="47">
        <v>4793</v>
      </c>
      <c r="I47" s="49" t="s">
        <v>75</v>
      </c>
      <c r="P47" s="47">
        <f t="shared" si="6"/>
        <v>0</v>
      </c>
      <c r="Q47" s="47">
        <f t="shared" si="6"/>
        <v>0</v>
      </c>
      <c r="R47" s="47">
        <f t="shared" si="6"/>
        <v>0</v>
      </c>
      <c r="S47" s="47">
        <f t="shared" si="6"/>
        <v>0</v>
      </c>
      <c r="T47" s="47">
        <f t="shared" si="6"/>
        <v>0</v>
      </c>
      <c r="U47" s="47">
        <f t="shared" si="6"/>
        <v>0</v>
      </c>
      <c r="V47" s="47">
        <f t="shared" si="6"/>
        <v>0</v>
      </c>
      <c r="W47" s="47">
        <f t="shared" si="6"/>
        <v>0</v>
      </c>
      <c r="X47" s="47">
        <f t="shared" si="5"/>
        <v>0</v>
      </c>
    </row>
    <row r="48" spans="1:24">
      <c r="A48" s="47">
        <v>47</v>
      </c>
      <c r="B48" s="48">
        <v>43059</v>
      </c>
      <c r="C48" s="47">
        <v>11726</v>
      </c>
      <c r="D48" s="49" t="s">
        <v>754</v>
      </c>
      <c r="E48" s="47">
        <v>2013</v>
      </c>
      <c r="F48" s="49" t="s">
        <v>628</v>
      </c>
      <c r="G48" s="49" t="s">
        <v>142</v>
      </c>
      <c r="H48" s="47">
        <v>5448</v>
      </c>
      <c r="I48" s="49" t="s">
        <v>640</v>
      </c>
      <c r="M48" s="49" t="s">
        <v>764</v>
      </c>
      <c r="P48" s="47">
        <f t="shared" si="6"/>
        <v>0</v>
      </c>
      <c r="Q48" s="47">
        <f t="shared" si="6"/>
        <v>0</v>
      </c>
      <c r="R48" s="47">
        <f t="shared" si="6"/>
        <v>0</v>
      </c>
      <c r="S48" s="47">
        <f t="shared" si="6"/>
        <v>0</v>
      </c>
      <c r="T48" s="47">
        <f t="shared" si="6"/>
        <v>0</v>
      </c>
      <c r="U48" s="47">
        <f t="shared" si="6"/>
        <v>0</v>
      </c>
      <c r="V48" s="47">
        <f t="shared" si="6"/>
        <v>0</v>
      </c>
      <c r="W48" s="47">
        <f t="shared" si="6"/>
        <v>1</v>
      </c>
      <c r="X48" s="47">
        <f t="shared" si="5"/>
        <v>0</v>
      </c>
    </row>
    <row r="49" spans="1:24">
      <c r="A49" s="47">
        <v>48</v>
      </c>
      <c r="B49" s="48">
        <v>43066</v>
      </c>
      <c r="C49" s="47">
        <v>11727</v>
      </c>
      <c r="D49" s="49" t="s">
        <v>755</v>
      </c>
      <c r="E49" s="47">
        <v>2013</v>
      </c>
      <c r="F49" s="49" t="s">
        <v>628</v>
      </c>
      <c r="G49" s="49" t="s">
        <v>133</v>
      </c>
      <c r="H49" s="47">
        <v>768</v>
      </c>
      <c r="I49" s="49" t="s">
        <v>747</v>
      </c>
      <c r="M49" s="49" t="s">
        <v>768</v>
      </c>
      <c r="P49" s="47">
        <f t="shared" si="6"/>
        <v>0</v>
      </c>
      <c r="Q49" s="47">
        <f t="shared" si="6"/>
        <v>0</v>
      </c>
      <c r="R49" s="47">
        <f t="shared" si="6"/>
        <v>1</v>
      </c>
      <c r="S49" s="47">
        <f t="shared" si="6"/>
        <v>0</v>
      </c>
      <c r="T49" s="47">
        <f t="shared" si="6"/>
        <v>0</v>
      </c>
      <c r="U49" s="47">
        <f t="shared" si="6"/>
        <v>0</v>
      </c>
      <c r="V49" s="47">
        <f t="shared" si="6"/>
        <v>0</v>
      </c>
      <c r="W49" s="47">
        <f t="shared" si="6"/>
        <v>0</v>
      </c>
      <c r="X49" s="47">
        <f t="shared" si="5"/>
        <v>0</v>
      </c>
    </row>
    <row r="50" spans="1:24">
      <c r="A50" s="47">
        <v>49</v>
      </c>
      <c r="B50" s="48">
        <v>43073</v>
      </c>
      <c r="C50" s="47">
        <v>11728</v>
      </c>
      <c r="D50" s="49" t="s">
        <v>756</v>
      </c>
      <c r="E50" s="47">
        <v>2013</v>
      </c>
      <c r="F50" s="49" t="s">
        <v>628</v>
      </c>
      <c r="G50" s="49" t="s">
        <v>191</v>
      </c>
      <c r="H50" s="47">
        <v>2281</v>
      </c>
      <c r="I50" s="49" t="s">
        <v>14</v>
      </c>
      <c r="P50" s="47">
        <f t="shared" si="6"/>
        <v>0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7">
        <f t="shared" si="6"/>
        <v>0</v>
      </c>
      <c r="X50" s="47">
        <f t="shared" si="5"/>
        <v>0</v>
      </c>
    </row>
    <row r="51" spans="1:24">
      <c r="A51" s="47">
        <v>50</v>
      </c>
      <c r="B51" s="48">
        <v>43080</v>
      </c>
      <c r="C51" s="47">
        <v>11729</v>
      </c>
      <c r="D51" s="49" t="s">
        <v>757</v>
      </c>
      <c r="E51" s="47">
        <v>2013</v>
      </c>
      <c r="F51" s="49" t="s">
        <v>628</v>
      </c>
      <c r="G51" s="49" t="s">
        <v>164</v>
      </c>
      <c r="H51" s="47">
        <v>5776</v>
      </c>
      <c r="I51" s="49" t="s">
        <v>748</v>
      </c>
      <c r="P51" s="47">
        <f t="shared" si="6"/>
        <v>0</v>
      </c>
      <c r="Q51" s="47">
        <f t="shared" si="6"/>
        <v>0</v>
      </c>
      <c r="R51" s="47">
        <f t="shared" si="6"/>
        <v>0</v>
      </c>
      <c r="S51" s="47">
        <f t="shared" si="6"/>
        <v>0</v>
      </c>
      <c r="T51" s="47">
        <f t="shared" si="6"/>
        <v>0</v>
      </c>
      <c r="U51" s="47">
        <f t="shared" si="6"/>
        <v>0</v>
      </c>
      <c r="V51" s="47">
        <f t="shared" si="6"/>
        <v>0</v>
      </c>
      <c r="W51" s="47">
        <f t="shared" si="6"/>
        <v>0</v>
      </c>
      <c r="X51" s="47">
        <f t="shared" si="5"/>
        <v>0</v>
      </c>
    </row>
    <row r="52" spans="1:24">
      <c r="A52" s="47">
        <v>51</v>
      </c>
      <c r="B52" s="48">
        <v>43087</v>
      </c>
      <c r="C52" s="47">
        <v>11730</v>
      </c>
      <c r="D52" s="49" t="s">
        <v>758</v>
      </c>
      <c r="E52" s="47">
        <v>2013</v>
      </c>
      <c r="F52" s="49" t="s">
        <v>628</v>
      </c>
      <c r="G52" s="49" t="s">
        <v>637</v>
      </c>
      <c r="H52" s="47">
        <v>507</v>
      </c>
      <c r="I52" s="49" t="s">
        <v>125</v>
      </c>
      <c r="M52" s="49" t="s">
        <v>767</v>
      </c>
      <c r="P52" s="47">
        <f t="shared" si="6"/>
        <v>0</v>
      </c>
      <c r="Q52" s="47">
        <f t="shared" si="6"/>
        <v>0</v>
      </c>
      <c r="R52" s="47">
        <f t="shared" si="6"/>
        <v>0</v>
      </c>
      <c r="S52" s="47">
        <f t="shared" si="6"/>
        <v>1</v>
      </c>
      <c r="T52" s="47">
        <f t="shared" si="6"/>
        <v>0</v>
      </c>
      <c r="U52" s="47">
        <f t="shared" si="6"/>
        <v>0</v>
      </c>
      <c r="V52" s="47">
        <f t="shared" si="6"/>
        <v>0</v>
      </c>
      <c r="W52" s="47">
        <f t="shared" si="6"/>
        <v>0</v>
      </c>
      <c r="X52" s="47">
        <f t="shared" si="5"/>
        <v>0</v>
      </c>
    </row>
    <row r="53" spans="1:24">
      <c r="A53" s="47">
        <v>52</v>
      </c>
      <c r="B53" s="48">
        <v>43094</v>
      </c>
      <c r="C53" s="47">
        <v>11731</v>
      </c>
      <c r="D53" s="49" t="s">
        <v>759</v>
      </c>
      <c r="E53" s="47">
        <v>2013</v>
      </c>
      <c r="F53" s="49" t="s">
        <v>628</v>
      </c>
      <c r="G53" s="49" t="s">
        <v>197</v>
      </c>
      <c r="H53" s="47">
        <v>7534</v>
      </c>
      <c r="I53" s="49" t="s">
        <v>734</v>
      </c>
      <c r="K53" s="49" t="s">
        <v>69</v>
      </c>
      <c r="P53" s="47">
        <f t="shared" si="6"/>
        <v>0</v>
      </c>
      <c r="Q53" s="47">
        <f t="shared" si="6"/>
        <v>0</v>
      </c>
      <c r="R53" s="47">
        <f t="shared" si="6"/>
        <v>0</v>
      </c>
      <c r="S53" s="47">
        <f t="shared" si="6"/>
        <v>0</v>
      </c>
      <c r="T53" s="47">
        <f t="shared" si="6"/>
        <v>0</v>
      </c>
      <c r="U53" s="47">
        <f t="shared" si="6"/>
        <v>0</v>
      </c>
      <c r="V53" s="47">
        <f t="shared" si="6"/>
        <v>0</v>
      </c>
      <c r="W53" s="47">
        <f t="shared" si="6"/>
        <v>0</v>
      </c>
      <c r="X53" s="47">
        <f t="shared" si="5"/>
        <v>0</v>
      </c>
    </row>
    <row r="54" spans="1:24">
      <c r="B54" s="48"/>
    </row>
    <row r="55" spans="1:24">
      <c r="P55" s="46" t="str">
        <f t="shared" ref="P55:W55" si="7">P1</f>
        <v>Str</v>
      </c>
      <c r="Q55" s="46" t="str">
        <f t="shared" si="7"/>
        <v>Sys</v>
      </c>
      <c r="R55" s="46" t="str">
        <f t="shared" si="7"/>
        <v>Vis</v>
      </c>
      <c r="S55" s="46" t="str">
        <f t="shared" si="7"/>
        <v>Rep</v>
      </c>
      <c r="T55" s="46" t="str">
        <f t="shared" si="7"/>
        <v>Mod</v>
      </c>
      <c r="U55" s="46" t="str">
        <f t="shared" si="7"/>
        <v>ENS</v>
      </c>
      <c r="V55" s="46" t="str">
        <f t="shared" si="7"/>
        <v>PQMC</v>
      </c>
      <c r="W55" s="46" t="str">
        <f t="shared" si="7"/>
        <v>RJCP</v>
      </c>
      <c r="X55" s="46" t="s">
        <v>769</v>
      </c>
    </row>
    <row r="56" spans="1:24">
      <c r="P56" s="47">
        <f t="shared" ref="P56:X56" si="8">SUM(P2:P53)</f>
        <v>2</v>
      </c>
      <c r="Q56" s="47">
        <f t="shared" si="8"/>
        <v>1</v>
      </c>
      <c r="R56" s="47">
        <f t="shared" si="8"/>
        <v>2</v>
      </c>
      <c r="S56" s="47">
        <f t="shared" si="8"/>
        <v>3</v>
      </c>
      <c r="T56" s="47">
        <f t="shared" si="8"/>
        <v>2</v>
      </c>
      <c r="U56" s="47">
        <f t="shared" si="8"/>
        <v>2</v>
      </c>
      <c r="V56" s="47">
        <f t="shared" si="8"/>
        <v>2</v>
      </c>
      <c r="W56" s="47">
        <f t="shared" si="8"/>
        <v>4</v>
      </c>
      <c r="X56" s="47">
        <f t="shared" si="8"/>
        <v>0</v>
      </c>
    </row>
    <row r="58" spans="1:24">
      <c r="P58" s="47">
        <f>P56+'2016'!Q57</f>
        <v>14</v>
      </c>
      <c r="Q58" s="47">
        <f>Q56+'2016'!R57</f>
        <v>24</v>
      </c>
      <c r="R58" s="47">
        <f>R56+'2016'!S57</f>
        <v>14</v>
      </c>
      <c r="S58" s="47">
        <f>S56+'2016'!T57</f>
        <v>9</v>
      </c>
      <c r="T58" s="47">
        <f>T56+'2016'!U57</f>
        <v>9</v>
      </c>
      <c r="U58" s="47">
        <f>U56+'2016'!V57</f>
        <v>12</v>
      </c>
      <c r="V58" s="47">
        <f>V56+'2016'!W57</f>
        <v>7</v>
      </c>
      <c r="W58" s="47">
        <f>W56+'2016'!X57</f>
        <v>20</v>
      </c>
      <c r="X58" s="47">
        <f>X56+'2016'!Y57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182"/>
  <sheetViews>
    <sheetView topLeftCell="A20" workbookViewId="0">
      <selection activeCell="H25" sqref="H25"/>
    </sheetView>
  </sheetViews>
  <sheetFormatPr defaultColWidth="17.28515625" defaultRowHeight="15.75" customHeight="1"/>
  <cols>
    <col min="1" max="1" width="10.140625" customWidth="1"/>
    <col min="2" max="2" width="11.7109375" customWidth="1"/>
    <col min="3" max="3" width="10.5703125" customWidth="1"/>
    <col min="4" max="6" width="10.140625" customWidth="1"/>
    <col min="7" max="7" width="9.42578125" customWidth="1"/>
    <col min="8" max="8" width="25" customWidth="1"/>
    <col min="9" max="9" width="12.5703125" customWidth="1"/>
    <col min="10" max="10" width="10" customWidth="1"/>
    <col min="11" max="11" width="5.7109375" customWidth="1"/>
    <col min="12" max="12" width="10.7109375" customWidth="1"/>
    <col min="13" max="13" width="5.7109375" customWidth="1"/>
    <col min="14" max="14" width="10" customWidth="1"/>
    <col min="15" max="20" width="9" customWidth="1"/>
  </cols>
  <sheetData>
    <row r="1" spans="1:20" ht="15.75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2</v>
      </c>
      <c r="L1" s="3"/>
      <c r="M1" s="3"/>
      <c r="N1" s="3"/>
      <c r="O1" s="3"/>
      <c r="P1" s="3"/>
      <c r="Q1" s="3"/>
      <c r="R1" s="3"/>
      <c r="S1" s="3"/>
      <c r="T1" s="3"/>
    </row>
    <row r="2" spans="1:20" ht="15.75" customHeight="1">
      <c r="A2" s="4">
        <v>1</v>
      </c>
      <c r="B2" s="5">
        <v>37987</v>
      </c>
      <c r="C2" s="4" t="s">
        <v>9</v>
      </c>
      <c r="D2" s="4">
        <v>1999</v>
      </c>
      <c r="E2" s="4">
        <v>18</v>
      </c>
      <c r="F2" s="4">
        <v>2050</v>
      </c>
      <c r="G2" s="4">
        <v>2289</v>
      </c>
      <c r="H2" s="4" t="s">
        <v>10</v>
      </c>
      <c r="I2" s="2" t="s">
        <v>11</v>
      </c>
      <c r="J2" s="2">
        <v>36</v>
      </c>
      <c r="K2" s="2">
        <v>2006</v>
      </c>
      <c r="L2" s="3"/>
      <c r="M2" s="3"/>
      <c r="N2" s="3"/>
      <c r="O2" s="3"/>
      <c r="P2" s="3"/>
      <c r="Q2" s="3"/>
      <c r="R2" s="3"/>
      <c r="S2" s="3"/>
      <c r="T2" s="3"/>
    </row>
    <row r="3" spans="1:20" ht="15.75" customHeight="1">
      <c r="A3" s="4">
        <v>2</v>
      </c>
      <c r="B3" s="5">
        <v>37991</v>
      </c>
      <c r="C3" s="4" t="s">
        <v>9</v>
      </c>
      <c r="D3" s="4">
        <v>2000</v>
      </c>
      <c r="E3" s="4">
        <v>17</v>
      </c>
      <c r="F3" s="4">
        <v>2051</v>
      </c>
      <c r="G3" s="4">
        <v>309</v>
      </c>
      <c r="H3" s="4" t="s">
        <v>12</v>
      </c>
      <c r="I3" s="2" t="s">
        <v>11</v>
      </c>
      <c r="J3" s="2">
        <v>43</v>
      </c>
      <c r="K3" s="2">
        <v>2006</v>
      </c>
      <c r="L3" s="3"/>
      <c r="M3" s="3"/>
      <c r="N3" s="3"/>
      <c r="O3" s="3"/>
      <c r="P3" s="3"/>
      <c r="Q3" s="3"/>
      <c r="R3" s="3"/>
      <c r="S3" s="3"/>
      <c r="T3" s="3"/>
    </row>
    <row r="4" spans="1:20" ht="15.75" customHeight="1">
      <c r="A4" s="4">
        <v>3</v>
      </c>
      <c r="B4" s="5">
        <v>37998</v>
      </c>
      <c r="C4" s="4" t="s">
        <v>9</v>
      </c>
      <c r="D4" s="4">
        <v>2001</v>
      </c>
      <c r="E4" s="4">
        <v>18</v>
      </c>
      <c r="F4" s="4">
        <v>2052</v>
      </c>
      <c r="G4" s="4">
        <v>6261</v>
      </c>
      <c r="H4" s="4" t="s">
        <v>13</v>
      </c>
      <c r="I4" s="2" t="s">
        <v>11</v>
      </c>
      <c r="J4" s="2">
        <v>44</v>
      </c>
      <c r="K4" s="2">
        <v>2006</v>
      </c>
      <c r="L4" s="3"/>
      <c r="M4" s="3"/>
      <c r="N4" s="3"/>
      <c r="O4" s="3"/>
      <c r="P4" s="3"/>
      <c r="Q4" s="3"/>
      <c r="R4" s="3"/>
      <c r="S4" s="3"/>
      <c r="T4" s="3"/>
    </row>
    <row r="5" spans="1:20" ht="15.75" customHeight="1">
      <c r="A5" s="4">
        <v>4</v>
      </c>
      <c r="B5" s="5">
        <v>38005</v>
      </c>
      <c r="C5" s="4" t="s">
        <v>9</v>
      </c>
      <c r="D5" s="4">
        <v>2001</v>
      </c>
      <c r="E5" s="4">
        <v>23</v>
      </c>
      <c r="F5" s="4">
        <v>2053</v>
      </c>
      <c r="G5" s="4">
        <v>2281</v>
      </c>
      <c r="H5" s="4" t="s">
        <v>14</v>
      </c>
      <c r="I5" s="2" t="s">
        <v>11</v>
      </c>
      <c r="J5" s="2">
        <v>45</v>
      </c>
      <c r="K5" s="2">
        <v>2006</v>
      </c>
      <c r="L5" s="3"/>
      <c r="M5" s="3"/>
      <c r="N5" s="3"/>
      <c r="O5" s="3"/>
      <c r="P5" s="3"/>
      <c r="Q5" s="3"/>
      <c r="R5" s="3"/>
      <c r="S5" s="3"/>
      <c r="T5" s="3"/>
    </row>
    <row r="6" spans="1:20" ht="15.75" customHeight="1">
      <c r="A6" s="4">
        <v>5</v>
      </c>
      <c r="B6" s="5">
        <v>38012</v>
      </c>
      <c r="C6" s="4" t="s">
        <v>9</v>
      </c>
      <c r="D6" s="4">
        <v>2002</v>
      </c>
      <c r="E6" s="4">
        <v>11</v>
      </c>
      <c r="F6" s="4">
        <v>2054</v>
      </c>
      <c r="G6" s="4">
        <v>7024</v>
      </c>
      <c r="H6" s="4" t="s">
        <v>15</v>
      </c>
      <c r="I6" s="2" t="s">
        <v>11</v>
      </c>
      <c r="J6" s="2">
        <v>46</v>
      </c>
      <c r="K6" s="2">
        <v>2006</v>
      </c>
      <c r="L6" s="3"/>
      <c r="M6" s="3"/>
      <c r="N6" s="3"/>
      <c r="O6" s="3"/>
      <c r="P6" s="3"/>
      <c r="Q6" s="3"/>
      <c r="R6" s="3"/>
      <c r="S6" s="3"/>
      <c r="T6" s="3"/>
    </row>
    <row r="7" spans="1:20" ht="15.75" customHeight="1">
      <c r="A7" s="6">
        <v>6</v>
      </c>
      <c r="B7" s="7">
        <v>38019</v>
      </c>
      <c r="C7" s="6" t="s">
        <v>9</v>
      </c>
      <c r="D7" s="6">
        <v>1999</v>
      </c>
      <c r="E7" s="6">
        <v>13</v>
      </c>
      <c r="F7" s="6">
        <v>2166</v>
      </c>
      <c r="G7" s="6">
        <v>2161</v>
      </c>
      <c r="H7" s="6" t="s">
        <v>16</v>
      </c>
      <c r="I7" s="2" t="s">
        <v>17</v>
      </c>
      <c r="J7" s="2">
        <v>36</v>
      </c>
      <c r="K7" s="2">
        <v>2011</v>
      </c>
      <c r="L7" s="3"/>
      <c r="M7" s="3"/>
      <c r="N7" s="3"/>
      <c r="O7" s="3"/>
      <c r="P7" s="3"/>
      <c r="Q7" s="3"/>
      <c r="R7" s="3"/>
      <c r="S7" s="3"/>
      <c r="T7" s="3"/>
    </row>
    <row r="8" spans="1:20" ht="15.75" customHeight="1">
      <c r="A8" s="6">
        <v>7</v>
      </c>
      <c r="B8" s="7">
        <v>38026</v>
      </c>
      <c r="C8" s="6" t="s">
        <v>9</v>
      </c>
      <c r="D8" s="6">
        <v>1999</v>
      </c>
      <c r="E8" s="6">
        <v>15</v>
      </c>
      <c r="F8" s="6">
        <v>2167</v>
      </c>
      <c r="G8" s="6">
        <v>6468</v>
      </c>
      <c r="H8" s="6" t="s">
        <v>18</v>
      </c>
      <c r="I8" s="2" t="s">
        <v>17</v>
      </c>
      <c r="J8" s="2">
        <v>37</v>
      </c>
      <c r="K8" s="2">
        <v>2011</v>
      </c>
      <c r="L8" s="3"/>
      <c r="M8" s="3"/>
      <c r="N8" s="3"/>
      <c r="O8" s="3"/>
      <c r="P8" s="3"/>
      <c r="Q8" s="3"/>
      <c r="R8" s="3"/>
      <c r="S8" s="3"/>
      <c r="T8" s="3"/>
    </row>
    <row r="9" spans="1:20" ht="15.75" customHeight="1">
      <c r="A9" s="6">
        <v>8</v>
      </c>
      <c r="B9" s="7">
        <v>38033</v>
      </c>
      <c r="C9" s="6" t="s">
        <v>9</v>
      </c>
      <c r="D9" s="6">
        <v>1999</v>
      </c>
      <c r="E9" s="6">
        <v>17</v>
      </c>
      <c r="F9" s="6">
        <v>2168</v>
      </c>
      <c r="G9" s="6">
        <v>6323</v>
      </c>
      <c r="H9" s="6" t="s">
        <v>19</v>
      </c>
      <c r="I9" s="2" t="s">
        <v>17</v>
      </c>
      <c r="J9" s="2">
        <v>38</v>
      </c>
      <c r="K9" s="2">
        <v>2011</v>
      </c>
      <c r="L9" s="3"/>
      <c r="M9" s="3"/>
      <c r="N9" s="3"/>
      <c r="O9" s="3"/>
      <c r="P9" s="3"/>
      <c r="Q9" s="3"/>
      <c r="R9" s="3"/>
      <c r="S9" s="3"/>
      <c r="T9" s="3"/>
    </row>
    <row r="10" spans="1:20" ht="15.75" customHeight="1">
      <c r="A10" s="6">
        <v>9</v>
      </c>
      <c r="B10" s="7">
        <v>38040</v>
      </c>
      <c r="C10" s="6" t="s">
        <v>9</v>
      </c>
      <c r="D10" s="6">
        <v>2000</v>
      </c>
      <c r="E10" s="6">
        <v>25</v>
      </c>
      <c r="F10" s="6">
        <v>2169</v>
      </c>
      <c r="G10" s="6">
        <v>548</v>
      </c>
      <c r="H10" s="6" t="s">
        <v>20</v>
      </c>
      <c r="I10" s="2" t="s">
        <v>17</v>
      </c>
      <c r="J10" s="2">
        <v>39</v>
      </c>
      <c r="K10" s="2">
        <v>2011</v>
      </c>
      <c r="L10" s="3"/>
      <c r="M10" s="3"/>
      <c r="N10" s="3"/>
      <c r="O10" s="3"/>
      <c r="P10" s="3"/>
      <c r="Q10" s="3"/>
      <c r="R10" s="3"/>
      <c r="S10" s="3"/>
      <c r="T10" s="3"/>
    </row>
    <row r="11" spans="1:20" ht="15.75" customHeight="1">
      <c r="A11" s="6">
        <v>10</v>
      </c>
      <c r="B11" s="7">
        <v>38047</v>
      </c>
      <c r="C11" s="6" t="s">
        <v>9</v>
      </c>
      <c r="D11" s="6">
        <v>1999</v>
      </c>
      <c r="E11" s="6">
        <v>23</v>
      </c>
      <c r="F11" s="6">
        <v>2206</v>
      </c>
      <c r="G11" s="6">
        <v>2282</v>
      </c>
      <c r="H11" s="6" t="s">
        <v>21</v>
      </c>
      <c r="I11" s="2" t="s">
        <v>22</v>
      </c>
      <c r="J11" s="2">
        <v>40</v>
      </c>
      <c r="K11" s="2">
        <v>2011</v>
      </c>
      <c r="L11" s="3"/>
      <c r="M11" s="3"/>
      <c r="N11" s="3"/>
      <c r="O11" s="3"/>
      <c r="P11" s="3"/>
      <c r="Q11" s="3"/>
      <c r="R11" s="3"/>
      <c r="S11" s="3"/>
      <c r="T11" s="3"/>
    </row>
    <row r="12" spans="1:20" ht="15.75" customHeight="1">
      <c r="A12" s="6">
        <v>11</v>
      </c>
      <c r="B12" s="7">
        <v>38054</v>
      </c>
      <c r="C12" s="6" t="s">
        <v>9</v>
      </c>
      <c r="D12" s="6">
        <v>2000</v>
      </c>
      <c r="E12" s="6">
        <v>5</v>
      </c>
      <c r="F12" s="6">
        <v>2207</v>
      </c>
      <c r="G12" s="6">
        <v>5525</v>
      </c>
      <c r="H12" s="6" t="s">
        <v>23</v>
      </c>
      <c r="I12" s="2" t="s">
        <v>22</v>
      </c>
      <c r="J12" s="2">
        <v>41</v>
      </c>
      <c r="K12" s="2">
        <v>2011</v>
      </c>
      <c r="L12" s="3"/>
      <c r="M12" s="3"/>
      <c r="N12" s="3"/>
      <c r="O12" s="3"/>
      <c r="P12" s="3"/>
      <c r="Q12" s="3"/>
      <c r="R12" s="3"/>
      <c r="S12" s="3"/>
      <c r="T12" s="3"/>
    </row>
    <row r="13" spans="1:20" ht="15.75" customHeight="1">
      <c r="A13" s="6">
        <v>12</v>
      </c>
      <c r="B13" s="7">
        <v>38061</v>
      </c>
      <c r="C13" s="6" t="s">
        <v>9</v>
      </c>
      <c r="D13" s="6">
        <v>1999</v>
      </c>
      <c r="E13" s="6">
        <v>19</v>
      </c>
      <c r="F13" s="6">
        <v>2208</v>
      </c>
      <c r="G13" s="6">
        <v>1864</v>
      </c>
      <c r="H13" s="6" t="s">
        <v>24</v>
      </c>
      <c r="I13" s="2" t="s">
        <v>22</v>
      </c>
      <c r="J13" s="2">
        <v>42</v>
      </c>
      <c r="K13" s="2">
        <v>2011</v>
      </c>
      <c r="L13" s="3"/>
      <c r="M13" s="3"/>
      <c r="N13" s="3"/>
      <c r="O13" s="3"/>
      <c r="P13" s="3"/>
      <c r="Q13" s="3"/>
      <c r="R13" s="3"/>
      <c r="S13" s="3"/>
      <c r="T13" s="3"/>
    </row>
    <row r="14" spans="1:20" ht="15.75" customHeight="1">
      <c r="A14" s="6">
        <v>13</v>
      </c>
      <c r="B14" s="7">
        <v>38068</v>
      </c>
      <c r="C14" s="6" t="s">
        <v>9</v>
      </c>
      <c r="D14" s="6">
        <v>1999</v>
      </c>
      <c r="E14" s="6">
        <v>24</v>
      </c>
      <c r="F14" s="6">
        <v>2209</v>
      </c>
      <c r="G14" s="8">
        <v>7446</v>
      </c>
      <c r="H14" s="8" t="s">
        <v>25</v>
      </c>
      <c r="I14" s="2" t="s">
        <v>22</v>
      </c>
      <c r="J14" s="2">
        <v>43</v>
      </c>
      <c r="K14" s="2">
        <v>2011</v>
      </c>
      <c r="L14" s="3"/>
      <c r="M14" s="3"/>
      <c r="N14" s="3"/>
      <c r="O14" s="3"/>
      <c r="P14" s="3"/>
      <c r="Q14" s="3"/>
      <c r="R14" s="3"/>
      <c r="S14" s="3"/>
      <c r="T14" s="3"/>
    </row>
    <row r="15" spans="1:20" ht="15.75" customHeight="1">
      <c r="A15" s="6">
        <v>14</v>
      </c>
      <c r="B15" s="7">
        <v>38075</v>
      </c>
      <c r="C15" s="6" t="s">
        <v>9</v>
      </c>
      <c r="D15" s="6">
        <v>2001</v>
      </c>
      <c r="E15" s="6">
        <v>24</v>
      </c>
      <c r="F15" s="6">
        <v>2210</v>
      </c>
      <c r="G15" s="8">
        <v>846</v>
      </c>
      <c r="H15" s="8" t="s">
        <v>26</v>
      </c>
      <c r="I15" s="2" t="s">
        <v>22</v>
      </c>
      <c r="J15" s="2">
        <v>44</v>
      </c>
      <c r="K15" s="2">
        <v>2011</v>
      </c>
      <c r="L15" s="3"/>
      <c r="M15" s="3"/>
      <c r="N15" s="3"/>
      <c r="O15" s="3"/>
      <c r="P15" s="3"/>
      <c r="Q15" s="3"/>
      <c r="R15" s="3"/>
      <c r="S15" s="3"/>
      <c r="T15" s="3"/>
    </row>
    <row r="16" spans="1:20" ht="15.75" customHeight="1">
      <c r="A16" s="6">
        <v>15</v>
      </c>
      <c r="B16" s="7">
        <v>38082</v>
      </c>
      <c r="C16" s="6" t="s">
        <v>9</v>
      </c>
      <c r="D16" s="6">
        <v>1999</v>
      </c>
      <c r="E16" s="6">
        <v>2</v>
      </c>
      <c r="F16" s="6">
        <v>2215</v>
      </c>
      <c r="G16" s="8">
        <v>1797</v>
      </c>
      <c r="H16" s="8" t="s">
        <v>27</v>
      </c>
      <c r="I16" s="2" t="s">
        <v>22</v>
      </c>
      <c r="J16" s="2">
        <v>45</v>
      </c>
      <c r="K16" s="2">
        <v>2011</v>
      </c>
      <c r="L16" s="3"/>
      <c r="M16" s="3"/>
      <c r="N16" s="3"/>
      <c r="O16" s="3"/>
      <c r="P16" s="3"/>
      <c r="Q16" s="3"/>
      <c r="R16" s="3"/>
      <c r="S16" s="3"/>
      <c r="T16" s="3"/>
    </row>
    <row r="17" spans="1:20" ht="15.75" customHeight="1">
      <c r="A17" s="6">
        <v>16</v>
      </c>
      <c r="B17" s="7">
        <v>38089</v>
      </c>
      <c r="C17" s="6" t="s">
        <v>9</v>
      </c>
      <c r="D17" s="6">
        <v>1999</v>
      </c>
      <c r="E17" s="6">
        <v>21</v>
      </c>
      <c r="F17" s="6">
        <v>2216</v>
      </c>
      <c r="G17" s="6">
        <v>708</v>
      </c>
      <c r="H17" s="6" t="s">
        <v>28</v>
      </c>
      <c r="I17" s="2" t="s">
        <v>22</v>
      </c>
      <c r="J17" s="2">
        <v>46</v>
      </c>
      <c r="K17" s="2">
        <v>2011</v>
      </c>
      <c r="L17" s="3"/>
      <c r="M17" s="3"/>
      <c r="N17" s="3"/>
      <c r="O17" s="3"/>
      <c r="P17" s="3"/>
      <c r="Q17" s="3"/>
      <c r="R17" s="3"/>
      <c r="S17" s="3"/>
      <c r="T17" s="3"/>
    </row>
    <row r="18" spans="1:20" ht="15.75" customHeight="1">
      <c r="A18" s="6">
        <v>17</v>
      </c>
      <c r="B18" s="7">
        <v>38096</v>
      </c>
      <c r="C18" s="6" t="s">
        <v>9</v>
      </c>
      <c r="D18" s="6">
        <v>2001</v>
      </c>
      <c r="E18" s="6">
        <v>10</v>
      </c>
      <c r="F18" s="6">
        <v>2217</v>
      </c>
      <c r="G18" s="6">
        <v>4832</v>
      </c>
      <c r="H18" s="6" t="s">
        <v>29</v>
      </c>
      <c r="I18" s="2" t="s">
        <v>22</v>
      </c>
      <c r="J18" s="2">
        <v>47</v>
      </c>
      <c r="K18" s="2">
        <v>2011</v>
      </c>
      <c r="L18" s="3"/>
      <c r="M18" s="3"/>
      <c r="N18" s="3"/>
      <c r="O18" s="3"/>
      <c r="P18" s="3"/>
      <c r="Q18" s="3"/>
      <c r="R18" s="3"/>
      <c r="S18" s="3"/>
      <c r="T18" s="3"/>
    </row>
    <row r="19" spans="1:20" ht="15.75" customHeight="1">
      <c r="A19" s="6">
        <v>18</v>
      </c>
      <c r="B19" s="7">
        <v>38103</v>
      </c>
      <c r="C19" s="6" t="s">
        <v>9</v>
      </c>
      <c r="D19" s="6">
        <v>1999</v>
      </c>
      <c r="E19" s="6">
        <v>16</v>
      </c>
      <c r="F19" s="6">
        <v>2218</v>
      </c>
      <c r="G19" s="8">
        <v>847</v>
      </c>
      <c r="H19" s="8" t="s">
        <v>30</v>
      </c>
      <c r="I19" s="2" t="s">
        <v>22</v>
      </c>
      <c r="J19" s="2">
        <v>48</v>
      </c>
      <c r="K19" s="2">
        <v>2011</v>
      </c>
      <c r="L19" s="3"/>
      <c r="M19" s="3"/>
      <c r="N19" s="3"/>
      <c r="O19" s="3"/>
      <c r="P19" s="3"/>
      <c r="Q19" s="3"/>
      <c r="R19" s="3"/>
      <c r="S19" s="3"/>
      <c r="T19" s="3"/>
    </row>
    <row r="20" spans="1:20" ht="15.75" customHeight="1">
      <c r="A20" s="6">
        <v>19</v>
      </c>
      <c r="B20" s="7">
        <v>38110</v>
      </c>
      <c r="C20" s="6" t="s">
        <v>9</v>
      </c>
      <c r="D20" s="6">
        <v>1999</v>
      </c>
      <c r="E20" s="6">
        <v>20</v>
      </c>
      <c r="F20" s="6">
        <v>2219</v>
      </c>
      <c r="G20" s="6">
        <v>6708</v>
      </c>
      <c r="H20" s="6" t="s">
        <v>31</v>
      </c>
      <c r="I20" s="2" t="s">
        <v>22</v>
      </c>
      <c r="J20" s="2">
        <v>49</v>
      </c>
      <c r="K20" s="2">
        <v>2011</v>
      </c>
      <c r="L20" s="3"/>
      <c r="M20" s="3"/>
      <c r="N20" s="3"/>
      <c r="O20" s="3"/>
      <c r="P20" s="3"/>
      <c r="Q20" s="3"/>
      <c r="R20" s="3"/>
      <c r="S20" s="3"/>
      <c r="T20" s="3"/>
    </row>
    <row r="21" spans="1:20" ht="15.75" customHeight="1">
      <c r="A21" s="6">
        <v>20</v>
      </c>
      <c r="B21" s="7">
        <v>38117</v>
      </c>
      <c r="C21" s="6" t="s">
        <v>9</v>
      </c>
      <c r="D21" s="6">
        <v>2000</v>
      </c>
      <c r="E21" s="6">
        <v>16</v>
      </c>
      <c r="F21" s="6">
        <v>2344</v>
      </c>
      <c r="G21" s="6">
        <v>2278</v>
      </c>
      <c r="H21" s="6" t="s">
        <v>32</v>
      </c>
      <c r="I21" s="2" t="s">
        <v>22</v>
      </c>
      <c r="J21" s="2">
        <v>50</v>
      </c>
      <c r="K21" s="2">
        <v>2011</v>
      </c>
      <c r="L21" s="3"/>
      <c r="M21" s="3"/>
      <c r="N21" s="3"/>
      <c r="O21" s="3"/>
      <c r="P21" s="3"/>
      <c r="Q21" s="3"/>
      <c r="R21" s="3"/>
      <c r="S21" s="3"/>
      <c r="T21" s="3"/>
    </row>
    <row r="22" spans="1:20" ht="15.75" customHeight="1">
      <c r="A22" s="6">
        <v>21</v>
      </c>
      <c r="B22" s="7">
        <v>38124</v>
      </c>
      <c r="C22" s="6" t="s">
        <v>9</v>
      </c>
      <c r="D22" s="6">
        <v>2000</v>
      </c>
      <c r="E22" s="6">
        <v>7</v>
      </c>
      <c r="F22" s="6">
        <v>2345</v>
      </c>
      <c r="G22" s="6">
        <v>1163</v>
      </c>
      <c r="H22" s="6" t="s">
        <v>33</v>
      </c>
      <c r="I22" s="2" t="s">
        <v>22</v>
      </c>
      <c r="J22" s="2">
        <v>51</v>
      </c>
      <c r="K22" s="2">
        <v>2011</v>
      </c>
      <c r="L22" s="3"/>
      <c r="M22" s="3"/>
      <c r="N22" s="3"/>
      <c r="O22" s="3"/>
      <c r="P22" s="3"/>
      <c r="Q22" s="3"/>
      <c r="R22" s="3"/>
      <c r="S22" s="3"/>
      <c r="T22" s="3"/>
    </row>
    <row r="23" spans="1:20" ht="15.75" customHeight="1">
      <c r="A23" s="6">
        <v>22</v>
      </c>
      <c r="B23" s="7">
        <v>38131</v>
      </c>
      <c r="C23" s="6" t="s">
        <v>9</v>
      </c>
      <c r="D23" s="6">
        <v>2000</v>
      </c>
      <c r="E23" s="6">
        <v>13</v>
      </c>
      <c r="F23" s="6">
        <v>2346</v>
      </c>
      <c r="G23" s="6">
        <v>2925</v>
      </c>
      <c r="H23" s="6" t="s">
        <v>34</v>
      </c>
      <c r="I23" s="2" t="s">
        <v>22</v>
      </c>
      <c r="J23" s="2">
        <v>52</v>
      </c>
      <c r="K23" s="2">
        <v>2011</v>
      </c>
      <c r="L23" s="3"/>
      <c r="M23" s="3"/>
      <c r="N23" s="3"/>
      <c r="O23" s="3"/>
      <c r="P23" s="3"/>
      <c r="Q23" s="3"/>
      <c r="R23" s="3"/>
      <c r="S23" s="3"/>
      <c r="T23" s="3"/>
    </row>
    <row r="24" spans="1:20" ht="15.75" customHeight="1">
      <c r="A24" s="6">
        <v>23</v>
      </c>
      <c r="B24" s="7">
        <v>38138</v>
      </c>
      <c r="C24" s="6" t="s">
        <v>9</v>
      </c>
      <c r="D24" s="6">
        <v>2000</v>
      </c>
      <c r="E24" s="6">
        <v>15</v>
      </c>
      <c r="F24" s="6">
        <v>2347</v>
      </c>
      <c r="G24" s="6">
        <v>5865</v>
      </c>
      <c r="H24" s="6" t="s">
        <v>35</v>
      </c>
      <c r="I24" s="2" t="s">
        <v>22</v>
      </c>
      <c r="J24" s="2">
        <v>53</v>
      </c>
      <c r="K24" s="2">
        <v>2011</v>
      </c>
      <c r="L24" s="3"/>
      <c r="M24" s="3"/>
      <c r="N24" s="3"/>
      <c r="O24" s="3"/>
      <c r="P24" s="3"/>
      <c r="Q24" s="3"/>
      <c r="R24" s="3"/>
      <c r="S24" s="3"/>
      <c r="T24" s="3"/>
    </row>
    <row r="25" spans="1:20" ht="15.75" customHeight="1">
      <c r="A25" s="6">
        <v>24</v>
      </c>
      <c r="B25" s="7">
        <v>38145</v>
      </c>
      <c r="C25" s="6" t="s">
        <v>9</v>
      </c>
      <c r="D25" s="6">
        <v>2003</v>
      </c>
      <c r="E25" s="6">
        <v>12</v>
      </c>
      <c r="F25" s="6">
        <v>2348</v>
      </c>
      <c r="G25" s="6">
        <v>2322</v>
      </c>
      <c r="H25" s="6" t="s">
        <v>36</v>
      </c>
      <c r="I25" s="2" t="s">
        <v>22</v>
      </c>
      <c r="J25" s="2">
        <v>1</v>
      </c>
      <c r="K25" s="2">
        <v>2012</v>
      </c>
      <c r="L25" s="3"/>
      <c r="M25" s="3"/>
      <c r="N25" s="3"/>
      <c r="O25" s="3"/>
      <c r="P25" s="3"/>
      <c r="Q25" s="3"/>
      <c r="R25" s="3"/>
      <c r="S25" s="3"/>
      <c r="T25" s="3"/>
    </row>
    <row r="26" spans="1:20" ht="15.75" customHeight="1">
      <c r="A26" s="6">
        <v>25</v>
      </c>
      <c r="B26" s="7">
        <v>38152</v>
      </c>
      <c r="C26" s="6" t="s">
        <v>9</v>
      </c>
      <c r="D26" s="6">
        <v>2001</v>
      </c>
      <c r="E26" s="6">
        <v>22</v>
      </c>
      <c r="F26" s="6">
        <v>2349</v>
      </c>
      <c r="G26" s="6">
        <v>5673</v>
      </c>
      <c r="H26" s="6" t="s">
        <v>37</v>
      </c>
      <c r="I26" s="2" t="s">
        <v>22</v>
      </c>
      <c r="J26" s="2">
        <v>2</v>
      </c>
      <c r="K26" s="2">
        <v>2012</v>
      </c>
      <c r="L26" s="3"/>
      <c r="M26" s="3"/>
      <c r="N26" s="3"/>
      <c r="O26" s="3"/>
      <c r="P26" s="3"/>
      <c r="Q26" s="3"/>
      <c r="R26" s="3"/>
      <c r="S26" s="3"/>
      <c r="T26" s="3"/>
    </row>
    <row r="27" spans="1:20" ht="15.75" customHeight="1">
      <c r="A27" s="6">
        <v>26</v>
      </c>
      <c r="B27" s="7">
        <v>38159</v>
      </c>
      <c r="C27" s="6" t="s">
        <v>9</v>
      </c>
      <c r="D27" s="6">
        <v>2002</v>
      </c>
      <c r="E27" s="6">
        <v>14</v>
      </c>
      <c r="F27" s="6">
        <v>2405</v>
      </c>
      <c r="G27" s="6">
        <v>4889</v>
      </c>
      <c r="H27" s="6" t="s">
        <v>38</v>
      </c>
      <c r="I27" s="2" t="s">
        <v>22</v>
      </c>
      <c r="J27" s="2">
        <v>3</v>
      </c>
      <c r="K27" s="2">
        <v>2012</v>
      </c>
      <c r="L27" s="3"/>
      <c r="M27" s="3"/>
      <c r="N27" s="3"/>
      <c r="O27" s="3"/>
      <c r="P27" s="3"/>
      <c r="Q27" s="3"/>
      <c r="R27" s="3"/>
      <c r="S27" s="3"/>
      <c r="T27" s="3"/>
    </row>
    <row r="28" spans="1:20" ht="15.75" customHeight="1">
      <c r="A28" s="6">
        <v>27</v>
      </c>
      <c r="B28" s="7">
        <v>38166</v>
      </c>
      <c r="C28" s="6" t="s">
        <v>9</v>
      </c>
      <c r="D28" s="6">
        <v>2002</v>
      </c>
      <c r="E28" s="6">
        <v>19</v>
      </c>
      <c r="F28" s="6">
        <v>2406</v>
      </c>
      <c r="G28" s="6">
        <v>2664</v>
      </c>
      <c r="H28" s="6" t="s">
        <v>39</v>
      </c>
      <c r="I28" s="2" t="s">
        <v>22</v>
      </c>
      <c r="J28" s="2">
        <v>4</v>
      </c>
      <c r="K28" s="2">
        <v>2012</v>
      </c>
      <c r="L28" s="3"/>
      <c r="M28" s="3"/>
      <c r="N28" s="3"/>
      <c r="O28" s="3"/>
      <c r="P28" s="3"/>
      <c r="Q28" s="3"/>
      <c r="R28" s="3"/>
      <c r="S28" s="3"/>
      <c r="T28" s="3"/>
    </row>
    <row r="29" spans="1:20" ht="15.75" customHeight="1">
      <c r="A29" s="6">
        <v>28</v>
      </c>
      <c r="B29" s="7">
        <v>38173</v>
      </c>
      <c r="C29" s="6" t="s">
        <v>9</v>
      </c>
      <c r="D29" s="6">
        <v>2000</v>
      </c>
      <c r="E29" s="6">
        <v>4</v>
      </c>
      <c r="F29" s="6">
        <v>2407</v>
      </c>
      <c r="G29" s="8">
        <v>2813</v>
      </c>
      <c r="H29" s="8" t="s">
        <v>40</v>
      </c>
      <c r="I29" s="2" t="s">
        <v>22</v>
      </c>
      <c r="J29" s="2">
        <v>5</v>
      </c>
      <c r="K29" s="2">
        <v>2012</v>
      </c>
      <c r="L29" s="3"/>
      <c r="M29" s="3"/>
      <c r="N29" s="2" t="s">
        <v>41</v>
      </c>
      <c r="O29" s="2">
        <v>1999</v>
      </c>
      <c r="P29" s="2">
        <v>23</v>
      </c>
      <c r="Q29" s="2" t="s">
        <v>42</v>
      </c>
      <c r="R29" s="3"/>
      <c r="S29" s="9"/>
      <c r="T29" s="3"/>
    </row>
    <row r="30" spans="1:20" ht="15.75" customHeight="1">
      <c r="A30" s="6">
        <v>29</v>
      </c>
      <c r="B30" s="7">
        <v>38180</v>
      </c>
      <c r="C30" s="6" t="s">
        <v>9</v>
      </c>
      <c r="D30" s="6">
        <v>2000</v>
      </c>
      <c r="E30" s="6">
        <v>12</v>
      </c>
      <c r="F30" s="6">
        <v>2408</v>
      </c>
      <c r="G30" s="6">
        <v>2384</v>
      </c>
      <c r="H30" s="6" t="s">
        <v>43</v>
      </c>
      <c r="I30" s="2" t="s">
        <v>22</v>
      </c>
      <c r="J30" s="2">
        <v>6</v>
      </c>
      <c r="K30" s="2">
        <v>2012</v>
      </c>
      <c r="L30" s="3"/>
      <c r="M30" s="3"/>
      <c r="N30" s="10" t="s">
        <v>44</v>
      </c>
      <c r="O30" s="9"/>
      <c r="P30" s="2" t="s">
        <v>9</v>
      </c>
      <c r="Q30" s="10">
        <v>2000</v>
      </c>
      <c r="R30" s="10">
        <v>18</v>
      </c>
      <c r="S30" s="10">
        <v>2501</v>
      </c>
      <c r="T30" s="3"/>
    </row>
    <row r="31" spans="1:20" ht="15.75" customHeight="1">
      <c r="A31" s="6">
        <v>30</v>
      </c>
      <c r="B31" s="7">
        <v>38187</v>
      </c>
      <c r="C31" s="6" t="s">
        <v>9</v>
      </c>
      <c r="D31" s="6">
        <v>2000</v>
      </c>
      <c r="E31" s="6">
        <v>21</v>
      </c>
      <c r="F31" s="6">
        <v>2409</v>
      </c>
      <c r="G31" s="6">
        <v>866</v>
      </c>
      <c r="H31" s="6" t="s">
        <v>45</v>
      </c>
      <c r="I31" s="2" t="s">
        <v>22</v>
      </c>
      <c r="J31" s="2">
        <v>7</v>
      </c>
      <c r="K31" s="2">
        <v>2012</v>
      </c>
      <c r="L31" s="3"/>
      <c r="M31" s="3"/>
      <c r="N31" s="10" t="s">
        <v>46</v>
      </c>
      <c r="O31" s="9"/>
      <c r="P31" s="2" t="s">
        <v>9</v>
      </c>
      <c r="Q31" s="10">
        <v>2000</v>
      </c>
      <c r="R31" s="10">
        <v>24</v>
      </c>
      <c r="S31" s="10">
        <v>2504</v>
      </c>
      <c r="T31" s="3"/>
    </row>
    <row r="32" spans="1:20" ht="15.75" customHeight="1">
      <c r="A32" s="6">
        <v>31</v>
      </c>
      <c r="B32" s="7">
        <v>38194</v>
      </c>
      <c r="C32" s="6" t="s">
        <v>41</v>
      </c>
      <c r="D32" s="6">
        <v>1999</v>
      </c>
      <c r="E32" s="6">
        <v>12</v>
      </c>
      <c r="F32" s="6">
        <v>2411</v>
      </c>
      <c r="G32" s="8">
        <v>2326</v>
      </c>
      <c r="H32" s="8" t="s">
        <v>47</v>
      </c>
      <c r="I32" s="2" t="s">
        <v>22</v>
      </c>
      <c r="J32" s="2">
        <v>8</v>
      </c>
      <c r="K32" s="2">
        <v>2012</v>
      </c>
      <c r="L32" s="3"/>
      <c r="M32" s="3"/>
      <c r="N32" s="10" t="s">
        <v>48</v>
      </c>
      <c r="O32" s="9"/>
      <c r="P32" s="2" t="s">
        <v>9</v>
      </c>
      <c r="Q32" s="10">
        <v>2001</v>
      </c>
      <c r="R32" s="10">
        <v>8</v>
      </c>
      <c r="S32" s="10">
        <v>2507</v>
      </c>
      <c r="T32" s="3"/>
    </row>
    <row r="33" spans="1:20" ht="15.75" customHeight="1">
      <c r="A33" s="6">
        <v>32</v>
      </c>
      <c r="B33" s="7">
        <v>38201</v>
      </c>
      <c r="C33" s="6" t="s">
        <v>9</v>
      </c>
      <c r="D33" s="6">
        <v>1999</v>
      </c>
      <c r="E33" s="6">
        <v>8</v>
      </c>
      <c r="F33" s="6">
        <v>2412</v>
      </c>
      <c r="G33" s="6">
        <v>2844</v>
      </c>
      <c r="H33" s="6" t="s">
        <v>49</v>
      </c>
      <c r="I33" s="2" t="s">
        <v>22</v>
      </c>
      <c r="J33" s="2">
        <v>9</v>
      </c>
      <c r="K33" s="2">
        <v>2012</v>
      </c>
      <c r="L33" s="3"/>
      <c r="M33" s="3"/>
      <c r="N33" s="10" t="s">
        <v>50</v>
      </c>
      <c r="O33" s="9"/>
      <c r="P33" s="2" t="s">
        <v>9</v>
      </c>
      <c r="Q33" s="10">
        <v>2001</v>
      </c>
      <c r="R33" s="10">
        <v>14</v>
      </c>
      <c r="S33" s="10">
        <v>2509</v>
      </c>
      <c r="T33" s="3"/>
    </row>
    <row r="34" spans="1:20" ht="15.75" customHeight="1">
      <c r="A34" s="6">
        <v>33</v>
      </c>
      <c r="B34" s="7">
        <v>38208</v>
      </c>
      <c r="C34" s="6" t="s">
        <v>9</v>
      </c>
      <c r="D34" s="6">
        <v>1999</v>
      </c>
      <c r="E34" s="6">
        <v>9</v>
      </c>
      <c r="F34" s="6">
        <v>2436</v>
      </c>
      <c r="G34" s="6">
        <v>510</v>
      </c>
      <c r="H34" s="6" t="s">
        <v>51</v>
      </c>
      <c r="I34" s="2" t="s">
        <v>22</v>
      </c>
      <c r="J34" s="2">
        <v>10</v>
      </c>
      <c r="K34" s="2">
        <v>2012</v>
      </c>
      <c r="L34" s="3"/>
      <c r="M34" s="3"/>
      <c r="N34" s="10" t="s">
        <v>52</v>
      </c>
      <c r="O34" s="9"/>
      <c r="P34" s="2" t="s">
        <v>9</v>
      </c>
      <c r="Q34" s="10">
        <v>2001</v>
      </c>
      <c r="R34" s="10">
        <v>16</v>
      </c>
      <c r="S34" s="10">
        <v>2511</v>
      </c>
      <c r="T34" s="3"/>
    </row>
    <row r="35" spans="1:20" ht="15.75" customHeight="1">
      <c r="A35" s="6">
        <v>34</v>
      </c>
      <c r="B35" s="7">
        <v>38215</v>
      </c>
      <c r="C35" s="6" t="s">
        <v>9</v>
      </c>
      <c r="D35" s="6">
        <v>1999</v>
      </c>
      <c r="E35" s="6">
        <v>25</v>
      </c>
      <c r="F35" s="6">
        <v>2437</v>
      </c>
      <c r="G35" s="6">
        <v>2658</v>
      </c>
      <c r="H35" s="6" t="s">
        <v>53</v>
      </c>
      <c r="I35" s="2" t="s">
        <v>22</v>
      </c>
      <c r="J35" s="2">
        <v>11</v>
      </c>
      <c r="K35" s="2">
        <v>2012</v>
      </c>
      <c r="L35" s="3"/>
      <c r="M35" s="3"/>
      <c r="N35" s="10" t="s">
        <v>54</v>
      </c>
      <c r="O35" s="9"/>
      <c r="P35" s="2" t="s">
        <v>9</v>
      </c>
      <c r="Q35" s="10">
        <v>2001</v>
      </c>
      <c r="R35" s="10">
        <v>21</v>
      </c>
      <c r="S35" s="10">
        <v>2514</v>
      </c>
      <c r="T35" s="3"/>
    </row>
    <row r="36" spans="1:20" ht="15.75" customHeight="1">
      <c r="A36" s="6">
        <v>35</v>
      </c>
      <c r="B36" s="7">
        <v>38222</v>
      </c>
      <c r="C36" s="6" t="s">
        <v>9</v>
      </c>
      <c r="D36" s="6">
        <v>2000</v>
      </c>
      <c r="E36" s="6">
        <v>2</v>
      </c>
      <c r="F36" s="6">
        <v>2438</v>
      </c>
      <c r="G36" s="6">
        <v>4937</v>
      </c>
      <c r="H36" s="6" t="s">
        <v>55</v>
      </c>
      <c r="I36" s="2" t="s">
        <v>22</v>
      </c>
      <c r="J36" s="2">
        <v>12</v>
      </c>
      <c r="K36" s="2">
        <v>2012</v>
      </c>
      <c r="L36" s="3"/>
      <c r="M36" s="3"/>
      <c r="N36" s="10" t="s">
        <v>56</v>
      </c>
      <c r="O36" s="9"/>
      <c r="P36" s="2" t="s">
        <v>9</v>
      </c>
      <c r="Q36" s="10">
        <v>2001</v>
      </c>
      <c r="R36" s="10">
        <v>25</v>
      </c>
      <c r="S36" s="10">
        <v>2516</v>
      </c>
      <c r="T36" s="3"/>
    </row>
    <row r="37" spans="1:20" ht="15.75" customHeight="1">
      <c r="A37" s="6">
        <v>36</v>
      </c>
      <c r="B37" s="7">
        <v>38229</v>
      </c>
      <c r="C37" s="6" t="s">
        <v>9</v>
      </c>
      <c r="D37" s="6">
        <v>2000</v>
      </c>
      <c r="E37" s="6">
        <v>8</v>
      </c>
      <c r="F37" s="6">
        <v>2439</v>
      </c>
      <c r="G37" s="6">
        <v>6624</v>
      </c>
      <c r="H37" s="6" t="s">
        <v>57</v>
      </c>
      <c r="I37" s="2" t="s">
        <v>22</v>
      </c>
      <c r="J37" s="2">
        <v>13</v>
      </c>
      <c r="K37" s="2">
        <v>2012</v>
      </c>
      <c r="L37" s="3"/>
      <c r="M37" s="3"/>
      <c r="N37" s="10" t="s">
        <v>46</v>
      </c>
      <c r="O37" s="9"/>
      <c r="P37" s="2" t="s">
        <v>9</v>
      </c>
      <c r="Q37" s="10">
        <v>2002</v>
      </c>
      <c r="R37" s="10">
        <v>3</v>
      </c>
      <c r="S37" s="10">
        <v>2517</v>
      </c>
      <c r="T37" s="3"/>
    </row>
    <row r="38" spans="1:20" ht="15.75" customHeight="1">
      <c r="A38" s="6">
        <v>37</v>
      </c>
      <c r="B38" s="7">
        <v>38236</v>
      </c>
      <c r="C38" s="6" t="s">
        <v>41</v>
      </c>
      <c r="D38" s="6">
        <v>1999</v>
      </c>
      <c r="E38" s="6">
        <v>15</v>
      </c>
      <c r="F38" s="6">
        <v>2441</v>
      </c>
      <c r="G38" s="6">
        <v>6288</v>
      </c>
      <c r="H38" s="6" t="s">
        <v>58</v>
      </c>
      <c r="I38" s="2" t="s">
        <v>22</v>
      </c>
      <c r="J38" s="2">
        <v>14</v>
      </c>
      <c r="K38" s="2">
        <v>2012</v>
      </c>
      <c r="L38" s="3"/>
      <c r="M38" s="3"/>
      <c r="N38" s="10" t="s">
        <v>59</v>
      </c>
      <c r="O38" s="9"/>
      <c r="P38" s="2" t="s">
        <v>9</v>
      </c>
      <c r="Q38" s="10">
        <v>2002</v>
      </c>
      <c r="R38" s="10">
        <v>5</v>
      </c>
      <c r="S38" s="10">
        <v>2519</v>
      </c>
      <c r="T38" s="3"/>
    </row>
    <row r="39" spans="1:20" ht="15.75" customHeight="1">
      <c r="A39" s="6">
        <v>38</v>
      </c>
      <c r="B39" s="7">
        <v>38243</v>
      </c>
      <c r="C39" s="6" t="s">
        <v>9</v>
      </c>
      <c r="D39" s="6">
        <v>2002</v>
      </c>
      <c r="E39" s="6">
        <v>23</v>
      </c>
      <c r="F39" s="6">
        <v>2444</v>
      </c>
      <c r="G39" s="8">
        <v>2536</v>
      </c>
      <c r="H39" s="8" t="s">
        <v>60</v>
      </c>
      <c r="I39" s="2" t="s">
        <v>22</v>
      </c>
      <c r="J39" s="2">
        <v>15</v>
      </c>
      <c r="K39" s="2">
        <v>2012</v>
      </c>
      <c r="L39" s="3"/>
      <c r="M39" s="3"/>
      <c r="N39" s="10" t="s">
        <v>61</v>
      </c>
      <c r="O39" s="9"/>
      <c r="P39" s="2" t="s">
        <v>9</v>
      </c>
      <c r="Q39" s="10">
        <v>2002</v>
      </c>
      <c r="R39" s="10">
        <v>7</v>
      </c>
      <c r="S39" s="10">
        <v>2520</v>
      </c>
      <c r="T39" s="3"/>
    </row>
    <row r="40" spans="1:20" ht="15.75" customHeight="1">
      <c r="A40" s="6">
        <v>39</v>
      </c>
      <c r="B40" s="7">
        <v>38250</v>
      </c>
      <c r="C40" s="6" t="s">
        <v>41</v>
      </c>
      <c r="D40" s="6">
        <v>1999</v>
      </c>
      <c r="E40" s="6">
        <v>16</v>
      </c>
      <c r="F40" s="6">
        <v>2462</v>
      </c>
      <c r="G40" s="6">
        <v>53</v>
      </c>
      <c r="H40" s="6" t="s">
        <v>62</v>
      </c>
      <c r="I40" s="2" t="s">
        <v>22</v>
      </c>
      <c r="J40" s="2">
        <v>16</v>
      </c>
      <c r="K40" s="2">
        <v>2012</v>
      </c>
      <c r="L40" s="3"/>
      <c r="M40" s="3"/>
      <c r="N40" s="10" t="s">
        <v>63</v>
      </c>
      <c r="O40" s="9"/>
      <c r="P40" s="2" t="s">
        <v>9</v>
      </c>
      <c r="Q40" s="10">
        <v>2002</v>
      </c>
      <c r="R40" s="10">
        <v>8</v>
      </c>
      <c r="S40" s="10">
        <v>2521</v>
      </c>
      <c r="T40" s="3"/>
    </row>
    <row r="41" spans="1:20" ht="15.75" customHeight="1">
      <c r="A41" s="6">
        <v>40</v>
      </c>
      <c r="B41" s="7">
        <v>38257</v>
      </c>
      <c r="C41" s="6" t="s">
        <v>41</v>
      </c>
      <c r="D41" s="6">
        <v>1999</v>
      </c>
      <c r="E41" s="6">
        <v>19</v>
      </c>
      <c r="F41" s="6">
        <v>2463</v>
      </c>
      <c r="G41" s="6">
        <v>6355</v>
      </c>
      <c r="H41" s="6" t="s">
        <v>64</v>
      </c>
      <c r="I41" s="2" t="s">
        <v>22</v>
      </c>
      <c r="J41" s="2">
        <v>17</v>
      </c>
      <c r="K41" s="2">
        <v>2012</v>
      </c>
      <c r="L41" s="3"/>
      <c r="M41" s="3"/>
      <c r="N41" s="10" t="s">
        <v>65</v>
      </c>
      <c r="O41" s="9"/>
      <c r="P41" s="2" t="s">
        <v>9</v>
      </c>
      <c r="Q41" s="10">
        <v>2002</v>
      </c>
      <c r="R41" s="10">
        <v>12</v>
      </c>
      <c r="S41" s="10">
        <v>2523</v>
      </c>
      <c r="T41" s="3"/>
    </row>
    <row r="42" spans="1:20" ht="15.75" customHeight="1">
      <c r="A42" s="6">
        <v>41</v>
      </c>
      <c r="B42" s="7">
        <v>38264</v>
      </c>
      <c r="C42" s="6" t="s">
        <v>9</v>
      </c>
      <c r="D42" s="6">
        <v>2000</v>
      </c>
      <c r="E42" s="6">
        <v>9</v>
      </c>
      <c r="F42" s="6">
        <v>2445</v>
      </c>
      <c r="G42" s="6">
        <v>1064</v>
      </c>
      <c r="H42" s="6" t="s">
        <v>66</v>
      </c>
      <c r="I42" s="2" t="s">
        <v>22</v>
      </c>
      <c r="J42" s="2">
        <v>18</v>
      </c>
      <c r="K42" s="2">
        <v>2012</v>
      </c>
      <c r="L42" s="3"/>
      <c r="M42" s="3"/>
      <c r="N42" s="10" t="s">
        <v>67</v>
      </c>
      <c r="O42" s="9"/>
      <c r="P42" s="2" t="s">
        <v>9</v>
      </c>
      <c r="Q42" s="10">
        <v>2002</v>
      </c>
      <c r="R42" s="10">
        <v>15</v>
      </c>
      <c r="S42" s="10">
        <v>2525</v>
      </c>
      <c r="T42" s="3"/>
    </row>
    <row r="43" spans="1:20" ht="15.75" customHeight="1">
      <c r="A43" s="6">
        <v>42</v>
      </c>
      <c r="B43" s="7">
        <v>38271</v>
      </c>
      <c r="C43" s="6" t="s">
        <v>9</v>
      </c>
      <c r="D43" s="6">
        <v>2001</v>
      </c>
      <c r="E43" s="6">
        <v>19</v>
      </c>
      <c r="F43" s="6">
        <v>2446</v>
      </c>
      <c r="G43" s="6">
        <v>6780</v>
      </c>
      <c r="H43" s="6" t="s">
        <v>68</v>
      </c>
      <c r="I43" s="2" t="s">
        <v>22</v>
      </c>
      <c r="J43" s="2">
        <v>19</v>
      </c>
      <c r="K43" s="2">
        <v>2012</v>
      </c>
      <c r="L43" s="3"/>
      <c r="M43" s="3"/>
      <c r="N43" s="2" t="s">
        <v>69</v>
      </c>
      <c r="O43" s="3"/>
      <c r="P43" s="2" t="s">
        <v>9</v>
      </c>
      <c r="Q43" s="2">
        <v>2002</v>
      </c>
      <c r="R43" s="2">
        <v>16</v>
      </c>
      <c r="S43" s="2">
        <v>2527</v>
      </c>
      <c r="T43" s="3"/>
    </row>
    <row r="44" spans="1:20" ht="15.75" customHeight="1">
      <c r="A44" s="6">
        <v>43</v>
      </c>
      <c r="B44" s="7">
        <v>38278</v>
      </c>
      <c r="C44" s="6" t="s">
        <v>9</v>
      </c>
      <c r="D44" s="6">
        <v>2003</v>
      </c>
      <c r="E44" s="6">
        <v>9</v>
      </c>
      <c r="F44" s="6">
        <v>2447</v>
      </c>
      <c r="G44" s="6">
        <v>7449</v>
      </c>
      <c r="H44" s="6" t="s">
        <v>70</v>
      </c>
      <c r="I44" s="2" t="s">
        <v>22</v>
      </c>
      <c r="J44" s="2">
        <v>20</v>
      </c>
      <c r="K44" s="2">
        <v>2012</v>
      </c>
      <c r="L44" s="3"/>
      <c r="M44" s="3"/>
      <c r="N44" s="10" t="s">
        <v>71</v>
      </c>
      <c r="O44" s="9"/>
      <c r="P44" s="2" t="s">
        <v>9</v>
      </c>
      <c r="Q44" s="10">
        <v>2003</v>
      </c>
      <c r="R44" s="10">
        <v>13</v>
      </c>
      <c r="S44" s="10">
        <v>2534</v>
      </c>
      <c r="T44" s="3"/>
    </row>
    <row r="45" spans="1:20" ht="15.75" customHeight="1">
      <c r="A45" s="6">
        <v>44</v>
      </c>
      <c r="B45" s="7">
        <v>38285</v>
      </c>
      <c r="C45" s="6" t="s">
        <v>9</v>
      </c>
      <c r="D45" s="6">
        <v>2002</v>
      </c>
      <c r="E45" s="6">
        <v>18</v>
      </c>
      <c r="F45" s="6">
        <v>2448</v>
      </c>
      <c r="G45" s="6">
        <v>5635</v>
      </c>
      <c r="H45" s="6" t="s">
        <v>72</v>
      </c>
      <c r="I45" s="2" t="s">
        <v>22</v>
      </c>
      <c r="J45" s="2">
        <v>21</v>
      </c>
      <c r="K45" s="2">
        <v>2012</v>
      </c>
      <c r="L45" s="3"/>
      <c r="M45" s="3"/>
      <c r="N45" s="10" t="s">
        <v>69</v>
      </c>
      <c r="O45" s="9"/>
      <c r="P45" s="2" t="s">
        <v>9</v>
      </c>
      <c r="Q45" s="10">
        <v>2003</v>
      </c>
      <c r="R45" s="10">
        <v>14</v>
      </c>
      <c r="S45" s="10">
        <v>2535</v>
      </c>
      <c r="T45" s="3"/>
    </row>
    <row r="46" spans="1:20" ht="15.75" customHeight="1">
      <c r="A46" s="6">
        <v>45</v>
      </c>
      <c r="B46" s="7">
        <v>38292</v>
      </c>
      <c r="C46" s="6" t="s">
        <v>9</v>
      </c>
      <c r="D46" s="6">
        <v>2002</v>
      </c>
      <c r="E46" s="6">
        <v>1</v>
      </c>
      <c r="F46" s="6">
        <v>2449</v>
      </c>
      <c r="G46" s="6">
        <v>7342</v>
      </c>
      <c r="H46" s="6" t="s">
        <v>73</v>
      </c>
      <c r="I46" s="2" t="s">
        <v>22</v>
      </c>
      <c r="J46" s="2">
        <v>22</v>
      </c>
      <c r="K46" s="2">
        <v>2012</v>
      </c>
      <c r="L46" s="3"/>
      <c r="M46" s="3"/>
      <c r="N46" s="10" t="s">
        <v>74</v>
      </c>
      <c r="O46" s="9"/>
      <c r="P46" s="2" t="s">
        <v>9</v>
      </c>
      <c r="Q46" s="10">
        <v>2003</v>
      </c>
      <c r="R46" s="10">
        <v>17</v>
      </c>
      <c r="S46" s="10">
        <v>2538</v>
      </c>
      <c r="T46" s="3"/>
    </row>
    <row r="47" spans="1:20" ht="15.75" customHeight="1">
      <c r="A47" s="6">
        <v>46</v>
      </c>
      <c r="B47" s="7">
        <v>38299</v>
      </c>
      <c r="C47" s="6" t="s">
        <v>9</v>
      </c>
      <c r="D47" s="6">
        <v>2001</v>
      </c>
      <c r="E47" s="6">
        <v>12</v>
      </c>
      <c r="F47" s="6">
        <v>2450</v>
      </c>
      <c r="G47" s="6">
        <v>4793</v>
      </c>
      <c r="H47" s="6" t="s">
        <v>75</v>
      </c>
      <c r="I47" s="2" t="s">
        <v>22</v>
      </c>
      <c r="J47" s="2">
        <v>23</v>
      </c>
      <c r="K47" s="2">
        <v>2012</v>
      </c>
      <c r="L47" s="3"/>
      <c r="M47" s="3"/>
      <c r="N47" s="10" t="s">
        <v>61</v>
      </c>
      <c r="O47" s="9"/>
      <c r="P47" s="2" t="s">
        <v>9</v>
      </c>
      <c r="Q47" s="10">
        <v>2003</v>
      </c>
      <c r="R47" s="10">
        <v>19</v>
      </c>
      <c r="S47" s="10">
        <v>2539</v>
      </c>
      <c r="T47" s="3"/>
    </row>
    <row r="48" spans="1:20" ht="15.75" customHeight="1">
      <c r="A48" s="6">
        <v>47</v>
      </c>
      <c r="B48" s="7">
        <v>38306</v>
      </c>
      <c r="C48" s="6" t="s">
        <v>9</v>
      </c>
      <c r="D48" s="6">
        <v>2002</v>
      </c>
      <c r="E48" s="6">
        <v>25</v>
      </c>
      <c r="F48" s="6">
        <v>2451</v>
      </c>
      <c r="G48" s="6">
        <v>7344</v>
      </c>
      <c r="H48" s="6" t="s">
        <v>76</v>
      </c>
      <c r="I48" s="2" t="s">
        <v>22</v>
      </c>
      <c r="J48" s="2">
        <v>24</v>
      </c>
      <c r="K48" s="2">
        <v>2012</v>
      </c>
      <c r="L48" s="3"/>
      <c r="M48" s="3"/>
      <c r="N48" s="10" t="s">
        <v>77</v>
      </c>
      <c r="O48" s="9"/>
      <c r="P48" s="2" t="s">
        <v>9</v>
      </c>
      <c r="Q48" s="10">
        <v>2003</v>
      </c>
      <c r="R48" s="10">
        <v>21</v>
      </c>
      <c r="S48" s="10">
        <v>2541</v>
      </c>
      <c r="T48" s="3"/>
    </row>
    <row r="49" spans="1:20" ht="15.75" customHeight="1">
      <c r="A49" s="6">
        <v>48</v>
      </c>
      <c r="B49" s="7">
        <v>38313</v>
      </c>
      <c r="C49" s="6" t="s">
        <v>9</v>
      </c>
      <c r="D49" s="6">
        <v>2000</v>
      </c>
      <c r="E49" s="6">
        <v>20</v>
      </c>
      <c r="F49" s="6">
        <v>2498</v>
      </c>
      <c r="G49" s="8">
        <v>1283</v>
      </c>
      <c r="H49" s="8" t="s">
        <v>78</v>
      </c>
      <c r="I49" s="2" t="s">
        <v>22</v>
      </c>
      <c r="J49" s="2">
        <v>25</v>
      </c>
      <c r="K49" s="2">
        <v>2012</v>
      </c>
      <c r="L49" s="3"/>
      <c r="M49" s="3"/>
      <c r="N49" s="10" t="s">
        <v>79</v>
      </c>
      <c r="O49" s="9"/>
      <c r="P49" s="2" t="s">
        <v>9</v>
      </c>
      <c r="Q49" s="10">
        <v>2003</v>
      </c>
      <c r="R49" s="10">
        <v>23</v>
      </c>
      <c r="S49" s="10">
        <v>2543</v>
      </c>
      <c r="T49" s="3"/>
    </row>
    <row r="50" spans="1:20" ht="15.75" customHeight="1">
      <c r="A50" s="6">
        <v>49</v>
      </c>
      <c r="B50" s="7">
        <v>38320</v>
      </c>
      <c r="C50" s="6" t="s">
        <v>9</v>
      </c>
      <c r="D50" s="6">
        <v>2000</v>
      </c>
      <c r="E50" s="6">
        <v>3</v>
      </c>
      <c r="F50" s="6">
        <v>2452</v>
      </c>
      <c r="G50" s="6">
        <v>1103</v>
      </c>
      <c r="H50" s="6" t="s">
        <v>80</v>
      </c>
      <c r="I50" s="2" t="s">
        <v>22</v>
      </c>
      <c r="J50" s="2">
        <v>26</v>
      </c>
      <c r="K50" s="2">
        <v>2012</v>
      </c>
      <c r="L50" s="3"/>
      <c r="M50" s="3"/>
      <c r="N50" s="10" t="s">
        <v>81</v>
      </c>
      <c r="O50" s="9"/>
      <c r="P50" s="2" t="s">
        <v>9</v>
      </c>
      <c r="Q50" s="10">
        <v>2003</v>
      </c>
      <c r="R50" s="10">
        <v>24</v>
      </c>
      <c r="S50" s="10">
        <v>2544</v>
      </c>
      <c r="T50" s="3"/>
    </row>
    <row r="51" spans="1:20" ht="15.75" customHeight="1">
      <c r="A51" s="6">
        <v>50</v>
      </c>
      <c r="B51" s="7">
        <v>38327</v>
      </c>
      <c r="C51" s="6" t="s">
        <v>9</v>
      </c>
      <c r="D51" s="6">
        <v>2003</v>
      </c>
      <c r="E51" s="6">
        <v>25</v>
      </c>
      <c r="F51" s="6">
        <v>2453</v>
      </c>
      <c r="G51" s="6">
        <v>1867</v>
      </c>
      <c r="H51" s="6" t="s">
        <v>82</v>
      </c>
      <c r="I51" s="2" t="s">
        <v>22</v>
      </c>
      <c r="J51" s="2">
        <v>27</v>
      </c>
      <c r="K51" s="2">
        <v>2012</v>
      </c>
      <c r="L51" s="3"/>
      <c r="M51" s="3"/>
      <c r="N51" s="3"/>
      <c r="O51" s="9"/>
      <c r="P51" s="3"/>
      <c r="Q51" s="9"/>
      <c r="R51" s="9"/>
      <c r="S51" s="9"/>
      <c r="T51" s="3"/>
    </row>
    <row r="52" spans="1:20" ht="15.75" customHeight="1">
      <c r="A52" s="6">
        <v>51</v>
      </c>
      <c r="B52" s="7">
        <v>38334</v>
      </c>
      <c r="C52" s="6" t="s">
        <v>9</v>
      </c>
      <c r="D52" s="6">
        <v>2000</v>
      </c>
      <c r="E52" s="6">
        <v>6</v>
      </c>
      <c r="F52" s="6">
        <v>2454</v>
      </c>
      <c r="G52" s="6">
        <v>34</v>
      </c>
      <c r="H52" s="6" t="s">
        <v>83</v>
      </c>
      <c r="I52" s="2" t="s">
        <v>22</v>
      </c>
      <c r="J52" s="2">
        <v>28</v>
      </c>
      <c r="K52" s="2">
        <v>2012</v>
      </c>
      <c r="L52" s="3"/>
      <c r="M52" s="3"/>
      <c r="N52" s="3"/>
      <c r="O52" s="3"/>
      <c r="P52" s="3"/>
      <c r="Q52" s="2" t="s">
        <v>84</v>
      </c>
      <c r="R52" s="3"/>
      <c r="S52" s="3"/>
      <c r="T52" s="3"/>
    </row>
    <row r="53" spans="1:20" ht="15.75" customHeight="1">
      <c r="A53" s="6">
        <v>52</v>
      </c>
      <c r="B53" s="7">
        <v>38341</v>
      </c>
      <c r="C53" s="6" t="s">
        <v>9</v>
      </c>
      <c r="D53" s="6">
        <v>2001</v>
      </c>
      <c r="E53" s="6">
        <v>3</v>
      </c>
      <c r="F53" s="6">
        <v>2456</v>
      </c>
      <c r="G53" s="6">
        <v>5632</v>
      </c>
      <c r="H53" s="6" t="s">
        <v>85</v>
      </c>
      <c r="I53" s="2" t="s">
        <v>22</v>
      </c>
      <c r="J53" s="2">
        <v>29</v>
      </c>
      <c r="K53" s="2">
        <v>2012</v>
      </c>
      <c r="L53" s="3"/>
      <c r="M53" s="3"/>
      <c r="N53" s="2">
        <v>2410</v>
      </c>
      <c r="O53" s="3"/>
      <c r="P53" s="3"/>
      <c r="Q53" s="2">
        <v>2002</v>
      </c>
      <c r="R53" s="2">
        <v>17</v>
      </c>
      <c r="S53" s="3"/>
      <c r="T53" s="3"/>
    </row>
    <row r="54" spans="1:20" ht="15.75" customHeight="1">
      <c r="A54" s="6">
        <v>53</v>
      </c>
      <c r="B54" s="7">
        <v>38348</v>
      </c>
      <c r="C54" s="6" t="s">
        <v>9</v>
      </c>
      <c r="D54" s="6">
        <v>1999</v>
      </c>
      <c r="E54" s="6">
        <v>22</v>
      </c>
      <c r="F54" s="6">
        <v>2458</v>
      </c>
      <c r="G54" s="6">
        <v>5798</v>
      </c>
      <c r="H54" s="6" t="s">
        <v>86</v>
      </c>
      <c r="I54" s="2" t="s">
        <v>22</v>
      </c>
      <c r="J54" s="2">
        <v>30</v>
      </c>
      <c r="K54" s="2">
        <v>2012</v>
      </c>
      <c r="L54" s="3"/>
      <c r="M54" s="3"/>
      <c r="N54" s="3"/>
      <c r="O54" s="9"/>
      <c r="P54" s="3"/>
      <c r="Q54" s="9"/>
      <c r="R54" s="9"/>
      <c r="S54" s="9"/>
      <c r="T54" s="3"/>
    </row>
    <row r="55" spans="1:20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9"/>
      <c r="P55" s="3"/>
      <c r="Q55" s="9"/>
      <c r="R55" s="9"/>
      <c r="S55" s="9"/>
      <c r="T55" s="3"/>
    </row>
    <row r="56" spans="1:20" ht="15.75" customHeight="1">
      <c r="A56" s="11" t="s">
        <v>87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9"/>
      <c r="P56" s="3"/>
      <c r="Q56" s="9"/>
      <c r="R56" s="9"/>
      <c r="S56" s="9"/>
      <c r="T56" s="3"/>
    </row>
    <row r="57" spans="1:20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9"/>
      <c r="P57" s="3"/>
      <c r="Q57" s="9"/>
      <c r="R57" s="9"/>
      <c r="S57" s="3"/>
      <c r="T57" s="3"/>
    </row>
    <row r="58" spans="1:20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10" t="s">
        <v>88</v>
      </c>
      <c r="O58" s="9"/>
      <c r="P58" s="10" t="s">
        <v>89</v>
      </c>
      <c r="Q58" s="10">
        <v>1999</v>
      </c>
      <c r="R58" s="10">
        <v>3</v>
      </c>
      <c r="S58" s="3"/>
      <c r="T58" s="3"/>
    </row>
    <row r="59" spans="1:20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0" t="s">
        <v>90</v>
      </c>
      <c r="O59" s="9"/>
      <c r="P59" s="10" t="s">
        <v>89</v>
      </c>
      <c r="Q59" s="10">
        <v>1999</v>
      </c>
      <c r="R59" s="10">
        <v>4</v>
      </c>
      <c r="S59" s="3"/>
      <c r="T59" s="3"/>
    </row>
    <row r="60" spans="1:2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10" t="s">
        <v>46</v>
      </c>
      <c r="O60" s="9"/>
      <c r="P60" s="10" t="s">
        <v>89</v>
      </c>
      <c r="Q60" s="10">
        <v>1999</v>
      </c>
      <c r="R60" s="10">
        <v>5</v>
      </c>
      <c r="S60" s="3"/>
      <c r="T60" s="3"/>
    </row>
    <row r="61" spans="1:20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0" t="s">
        <v>91</v>
      </c>
      <c r="O61" s="9"/>
      <c r="P61" s="10" t="s">
        <v>89</v>
      </c>
      <c r="Q61" s="10">
        <v>1999</v>
      </c>
      <c r="R61" s="10">
        <v>9</v>
      </c>
      <c r="S61" s="3"/>
      <c r="T61" s="3"/>
    </row>
    <row r="62" spans="1:20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10" t="s">
        <v>91</v>
      </c>
      <c r="O62" s="9"/>
      <c r="P62" s="10" t="s">
        <v>89</v>
      </c>
      <c r="Q62" s="10">
        <v>1999</v>
      </c>
      <c r="R62" s="10">
        <v>10</v>
      </c>
      <c r="S62" s="3"/>
      <c r="T62" s="3"/>
    </row>
    <row r="63" spans="1:20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0" t="s">
        <v>90</v>
      </c>
      <c r="O63" s="9"/>
      <c r="P63" s="10" t="s">
        <v>89</v>
      </c>
      <c r="Q63" s="10">
        <v>1999</v>
      </c>
      <c r="R63" s="10">
        <v>17</v>
      </c>
      <c r="S63" s="3"/>
      <c r="T63" s="3"/>
    </row>
    <row r="64" spans="1:20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10" t="s">
        <v>92</v>
      </c>
      <c r="O64" s="9"/>
      <c r="P64" s="10" t="s">
        <v>89</v>
      </c>
      <c r="Q64" s="10">
        <v>1999</v>
      </c>
      <c r="R64" s="10">
        <v>18</v>
      </c>
      <c r="S64" s="3"/>
      <c r="T64" s="3"/>
    </row>
    <row r="65" spans="1:20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10" t="s">
        <v>93</v>
      </c>
      <c r="O65" s="9"/>
      <c r="P65" s="10" t="s">
        <v>89</v>
      </c>
      <c r="Q65" s="10">
        <v>1999</v>
      </c>
      <c r="R65" s="10">
        <v>20</v>
      </c>
      <c r="S65" s="3"/>
      <c r="T65" s="3"/>
    </row>
    <row r="66" spans="1:20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10" t="s">
        <v>94</v>
      </c>
      <c r="O66" s="9"/>
      <c r="P66" s="10" t="s">
        <v>89</v>
      </c>
      <c r="Q66" s="10">
        <v>1999</v>
      </c>
      <c r="R66" s="10">
        <v>21</v>
      </c>
      <c r="S66" s="3"/>
      <c r="T66" s="3"/>
    </row>
    <row r="67" spans="1:20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9"/>
      <c r="P67" s="9"/>
      <c r="Q67" s="9"/>
      <c r="R67" s="9"/>
      <c r="S67" s="3"/>
      <c r="T67" s="3"/>
    </row>
    <row r="68" spans="1:20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0" t="s">
        <v>95</v>
      </c>
      <c r="O68" s="9"/>
      <c r="P68" s="10" t="s">
        <v>89</v>
      </c>
      <c r="Q68" s="10">
        <v>1999</v>
      </c>
      <c r="R68" s="10">
        <v>24</v>
      </c>
      <c r="S68" s="3"/>
      <c r="T68" s="3"/>
    </row>
    <row r="69" spans="1:20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0" t="s">
        <v>91</v>
      </c>
      <c r="O69" s="9"/>
      <c r="P69" s="10" t="s">
        <v>89</v>
      </c>
      <c r="Q69" s="10">
        <v>1999</v>
      </c>
      <c r="R69" s="10">
        <v>25</v>
      </c>
      <c r="S69" s="3"/>
      <c r="T69" s="3"/>
    </row>
    <row r="70" spans="1:2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5.75" customHeight="1">
      <c r="A159" s="3"/>
      <c r="B159" s="13">
        <f>'2006'!B53+7</f>
        <v>39083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5.75" customHeight="1">
      <c r="A160" s="3"/>
      <c r="B160" s="13">
        <f t="shared" ref="B160:B182" si="0">B159+7</f>
        <v>39090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75" customHeight="1">
      <c r="A161" s="3"/>
      <c r="B161" s="13">
        <f t="shared" si="0"/>
        <v>39097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5.75" customHeight="1">
      <c r="A162" s="3"/>
      <c r="B162" s="13">
        <f t="shared" si="0"/>
        <v>39104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75" customHeight="1">
      <c r="A163" s="3"/>
      <c r="B163" s="13">
        <f t="shared" si="0"/>
        <v>39111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5.75" customHeight="1">
      <c r="A164" s="3"/>
      <c r="B164" s="13">
        <f t="shared" si="0"/>
        <v>39118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5.75" customHeight="1">
      <c r="A165" s="3"/>
      <c r="B165" s="13">
        <f t="shared" si="0"/>
        <v>39125</v>
      </c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5.75" customHeight="1">
      <c r="A166" s="3"/>
      <c r="B166" s="13">
        <f t="shared" si="0"/>
        <v>39132</v>
      </c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5.75" customHeight="1">
      <c r="A167" s="3"/>
      <c r="B167" s="13">
        <f t="shared" si="0"/>
        <v>39139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5.75" customHeight="1">
      <c r="A168" s="3"/>
      <c r="B168" s="13">
        <f t="shared" si="0"/>
        <v>39146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5.75" customHeight="1">
      <c r="A169" s="3"/>
      <c r="B169" s="13">
        <f t="shared" si="0"/>
        <v>39153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5.75" customHeight="1">
      <c r="A170" s="3"/>
      <c r="B170" s="13">
        <f t="shared" si="0"/>
        <v>39160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5.75" customHeight="1">
      <c r="A171" s="3"/>
      <c r="B171" s="13">
        <f t="shared" si="0"/>
        <v>39167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5.75" customHeight="1">
      <c r="A172" s="3"/>
      <c r="B172" s="13">
        <f t="shared" si="0"/>
        <v>39174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5.75" customHeight="1">
      <c r="A173" s="3"/>
      <c r="B173" s="13">
        <f t="shared" si="0"/>
        <v>39181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5.75" customHeight="1">
      <c r="A174" s="3"/>
      <c r="B174" s="13">
        <f t="shared" si="0"/>
        <v>39188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5.75" customHeight="1">
      <c r="A175" s="3"/>
      <c r="B175" s="13">
        <f t="shared" si="0"/>
        <v>39195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5.75" customHeight="1">
      <c r="A176" s="3"/>
      <c r="B176" s="13">
        <f t="shared" si="0"/>
        <v>39202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5.75" customHeight="1">
      <c r="A177" s="3"/>
      <c r="B177" s="13">
        <f t="shared" si="0"/>
        <v>39209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5.75" customHeight="1">
      <c r="A178" s="3"/>
      <c r="B178" s="13">
        <f t="shared" si="0"/>
        <v>39216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5.75" customHeight="1">
      <c r="A179" s="3"/>
      <c r="B179" s="13">
        <f t="shared" si="0"/>
        <v>39223</v>
      </c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5.75" customHeight="1">
      <c r="A180" s="3"/>
      <c r="B180" s="13">
        <f t="shared" si="0"/>
        <v>39230</v>
      </c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5.75" customHeight="1">
      <c r="A181" s="3"/>
      <c r="B181" s="13">
        <f t="shared" si="0"/>
        <v>39237</v>
      </c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5.75" customHeight="1">
      <c r="A182" s="3"/>
      <c r="B182" s="13">
        <f t="shared" si="0"/>
        <v>39244</v>
      </c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56"/>
  <sheetViews>
    <sheetView topLeftCell="A19" workbookViewId="0">
      <selection activeCell="H27" sqref="H27"/>
    </sheetView>
  </sheetViews>
  <sheetFormatPr defaultColWidth="17.28515625" defaultRowHeight="15.75" customHeight="1"/>
  <cols>
    <col min="1" max="1" width="9.7109375" customWidth="1"/>
    <col min="2" max="2" width="11" customWidth="1"/>
    <col min="3" max="7" width="9" customWidth="1"/>
    <col min="8" max="8" width="37.85546875" customWidth="1"/>
    <col min="9" max="9" width="12" customWidth="1"/>
    <col min="10" max="10" width="6.7109375" customWidth="1"/>
    <col min="11" max="15" width="9" customWidth="1"/>
  </cols>
  <sheetData>
    <row r="1" spans="1:15" ht="15.75" customHeight="1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2</v>
      </c>
      <c r="L1" s="3"/>
      <c r="M1" s="9"/>
      <c r="N1" s="9"/>
      <c r="O1" s="9"/>
    </row>
    <row r="2" spans="1:15" ht="15.75" customHeight="1">
      <c r="A2" s="6">
        <v>1</v>
      </c>
      <c r="B2" s="7">
        <v>38355</v>
      </c>
      <c r="C2" s="6" t="s">
        <v>9</v>
      </c>
      <c r="D2" s="6">
        <v>2000</v>
      </c>
      <c r="E2" s="6">
        <v>10</v>
      </c>
      <c r="F2" s="6">
        <v>2499</v>
      </c>
      <c r="G2" s="6">
        <v>6345</v>
      </c>
      <c r="H2" s="6" t="s">
        <v>96</v>
      </c>
      <c r="I2" s="2" t="s">
        <v>22</v>
      </c>
      <c r="J2" s="2">
        <v>31</v>
      </c>
      <c r="K2" s="2">
        <v>2012</v>
      </c>
      <c r="L2" s="3"/>
      <c r="M2" s="9"/>
      <c r="N2" s="9"/>
      <c r="O2" s="9"/>
    </row>
    <row r="3" spans="1:15" ht="15.75" customHeight="1">
      <c r="A3" s="6">
        <v>2</v>
      </c>
      <c r="B3" s="7">
        <v>38362</v>
      </c>
      <c r="C3" s="6" t="s">
        <v>9</v>
      </c>
      <c r="D3" s="6">
        <v>2001</v>
      </c>
      <c r="E3" s="6">
        <v>2</v>
      </c>
      <c r="F3" s="6">
        <v>2505</v>
      </c>
      <c r="G3" s="6">
        <v>4838</v>
      </c>
      <c r="H3" s="6" t="s">
        <v>97</v>
      </c>
      <c r="I3" s="2" t="s">
        <v>22</v>
      </c>
      <c r="J3" s="2">
        <v>32</v>
      </c>
      <c r="K3" s="2">
        <v>2012</v>
      </c>
      <c r="L3" s="3"/>
      <c r="M3" s="9"/>
      <c r="N3" s="9"/>
      <c r="O3" s="9"/>
    </row>
    <row r="4" spans="1:15" ht="15.75" customHeight="1">
      <c r="A4" s="6">
        <v>3</v>
      </c>
      <c r="B4" s="7">
        <v>38369</v>
      </c>
      <c r="C4" s="6" t="s">
        <v>9</v>
      </c>
      <c r="D4" s="6">
        <v>2003</v>
      </c>
      <c r="E4" s="6">
        <v>16</v>
      </c>
      <c r="F4" s="6">
        <v>2537</v>
      </c>
      <c r="G4" s="6">
        <v>1249</v>
      </c>
      <c r="H4" s="6" t="s">
        <v>98</v>
      </c>
      <c r="I4" s="2" t="s">
        <v>22</v>
      </c>
      <c r="J4" s="2">
        <v>33</v>
      </c>
      <c r="K4" s="2">
        <v>2012</v>
      </c>
      <c r="L4" s="3"/>
      <c r="M4" s="9"/>
      <c r="N4" s="9"/>
      <c r="O4" s="9"/>
    </row>
    <row r="5" spans="1:15" ht="15.75" customHeight="1">
      <c r="A5" s="6">
        <v>4</v>
      </c>
      <c r="B5" s="7">
        <v>38376</v>
      </c>
      <c r="C5" s="6" t="s">
        <v>9</v>
      </c>
      <c r="D5" s="6">
        <v>2002</v>
      </c>
      <c r="E5" s="6">
        <v>13</v>
      </c>
      <c r="F5" s="6">
        <v>2524</v>
      </c>
      <c r="G5" s="6">
        <v>6267</v>
      </c>
      <c r="H5" s="6" t="s">
        <v>99</v>
      </c>
      <c r="I5" s="2" t="s">
        <v>22</v>
      </c>
      <c r="J5" s="2">
        <v>34</v>
      </c>
      <c r="K5" s="2">
        <v>2012</v>
      </c>
      <c r="L5" s="3"/>
      <c r="M5" s="9"/>
      <c r="N5" s="9"/>
      <c r="O5" s="9"/>
    </row>
    <row r="6" spans="1:15" ht="15.75" customHeight="1">
      <c r="A6" s="6">
        <v>5</v>
      </c>
      <c r="B6" s="7">
        <v>38383</v>
      </c>
      <c r="C6" s="6" t="s">
        <v>9</v>
      </c>
      <c r="D6" s="6">
        <v>2002</v>
      </c>
      <c r="E6" s="6">
        <v>4</v>
      </c>
      <c r="F6" s="6">
        <v>2518</v>
      </c>
      <c r="G6" s="6">
        <v>1873</v>
      </c>
      <c r="H6" s="6" t="s">
        <v>100</v>
      </c>
      <c r="I6" s="2" t="s">
        <v>22</v>
      </c>
      <c r="J6" s="2">
        <v>35</v>
      </c>
      <c r="K6" s="2">
        <v>2012</v>
      </c>
      <c r="L6" s="3"/>
      <c r="M6" s="9"/>
      <c r="N6" s="9"/>
      <c r="O6" s="9"/>
    </row>
    <row r="7" spans="1:15" ht="15.75" customHeight="1">
      <c r="A7" s="2">
        <v>6</v>
      </c>
      <c r="B7" s="12">
        <v>38390</v>
      </c>
      <c r="C7" s="2" t="s">
        <v>9</v>
      </c>
      <c r="D7" s="2">
        <v>2003</v>
      </c>
      <c r="E7" s="2">
        <v>22</v>
      </c>
      <c r="F7" s="2">
        <v>2542</v>
      </c>
      <c r="G7" s="2">
        <v>7306</v>
      </c>
      <c r="H7" s="2" t="s">
        <v>101</v>
      </c>
      <c r="I7" s="3"/>
      <c r="J7" s="9"/>
      <c r="K7" s="9"/>
      <c r="L7" s="3"/>
      <c r="M7" s="9"/>
      <c r="N7" s="9"/>
      <c r="O7" s="9"/>
    </row>
    <row r="8" spans="1:15" ht="15.75" customHeight="1">
      <c r="A8" s="2">
        <v>7</v>
      </c>
      <c r="B8" s="12">
        <v>38397</v>
      </c>
      <c r="C8" s="2" t="s">
        <v>9</v>
      </c>
      <c r="D8" s="2">
        <v>2003</v>
      </c>
      <c r="E8" s="2">
        <v>15</v>
      </c>
      <c r="F8" s="2">
        <v>2536</v>
      </c>
      <c r="G8" s="2">
        <v>2847</v>
      </c>
      <c r="H8" s="2" t="s">
        <v>102</v>
      </c>
      <c r="I8" s="3"/>
      <c r="J8" s="9"/>
      <c r="K8" s="9"/>
      <c r="L8" s="3"/>
      <c r="M8" s="9"/>
      <c r="N8" s="9"/>
      <c r="O8" s="9"/>
    </row>
    <row r="9" spans="1:15" ht="15.75" customHeight="1">
      <c r="A9" s="2">
        <v>8</v>
      </c>
      <c r="B9" s="12">
        <v>38404</v>
      </c>
      <c r="C9" s="2" t="s">
        <v>9</v>
      </c>
      <c r="D9" s="2">
        <v>2002</v>
      </c>
      <c r="E9" s="2">
        <v>22</v>
      </c>
      <c r="F9" s="2">
        <v>2530</v>
      </c>
      <c r="G9" s="2">
        <v>665</v>
      </c>
      <c r="H9" s="2" t="s">
        <v>103</v>
      </c>
      <c r="I9" s="3"/>
      <c r="J9" s="9"/>
      <c r="K9" s="9"/>
      <c r="L9" s="3"/>
      <c r="M9" s="9"/>
      <c r="N9" s="9"/>
      <c r="O9" s="9"/>
    </row>
    <row r="10" spans="1:15" ht="15.75" customHeight="1">
      <c r="A10" s="2">
        <v>9</v>
      </c>
      <c r="B10" s="12">
        <v>38411</v>
      </c>
      <c r="C10" s="2" t="s">
        <v>9</v>
      </c>
      <c r="D10" s="2">
        <v>2000</v>
      </c>
      <c r="E10" s="2">
        <v>23</v>
      </c>
      <c r="F10" s="2">
        <v>2503</v>
      </c>
      <c r="G10" s="2">
        <v>2845</v>
      </c>
      <c r="H10" s="2" t="s">
        <v>104</v>
      </c>
      <c r="I10" s="3"/>
      <c r="J10" s="9"/>
      <c r="K10" s="9"/>
      <c r="L10" s="3"/>
      <c r="M10" s="9"/>
      <c r="N10" s="9"/>
      <c r="O10" s="9"/>
    </row>
    <row r="11" spans="1:15" ht="15.75" customHeight="1">
      <c r="A11" s="2">
        <v>10</v>
      </c>
      <c r="B11" s="12">
        <v>38418</v>
      </c>
      <c r="C11" s="2" t="s">
        <v>9</v>
      </c>
      <c r="D11" s="2">
        <v>2000</v>
      </c>
      <c r="E11" s="2">
        <v>19</v>
      </c>
      <c r="F11" s="2">
        <v>2500</v>
      </c>
      <c r="G11" s="2">
        <v>4903</v>
      </c>
      <c r="H11" s="2" t="s">
        <v>105</v>
      </c>
      <c r="I11" s="3"/>
      <c r="J11" s="9"/>
      <c r="K11" s="9"/>
      <c r="L11" s="3"/>
      <c r="M11" s="9"/>
      <c r="N11" s="9"/>
      <c r="O11" s="9"/>
    </row>
    <row r="12" spans="1:15" ht="15.75" customHeight="1">
      <c r="A12" s="2">
        <v>11</v>
      </c>
      <c r="B12" s="12">
        <v>38425</v>
      </c>
      <c r="C12" s="2" t="s">
        <v>9</v>
      </c>
      <c r="D12" s="2">
        <v>2003</v>
      </c>
      <c r="E12" s="2">
        <v>6</v>
      </c>
      <c r="F12" s="2">
        <v>2532</v>
      </c>
      <c r="G12" s="2">
        <v>2382</v>
      </c>
      <c r="H12" s="2" t="s">
        <v>106</v>
      </c>
      <c r="I12" s="3"/>
      <c r="J12" s="9"/>
      <c r="K12" s="9"/>
      <c r="L12" s="3"/>
      <c r="M12" s="9"/>
      <c r="N12" s="9"/>
      <c r="O12" s="9"/>
    </row>
    <row r="13" spans="1:15" ht="15.75" customHeight="1">
      <c r="A13" s="2">
        <v>12</v>
      </c>
      <c r="B13" s="12">
        <v>38432</v>
      </c>
      <c r="C13" s="2" t="s">
        <v>9</v>
      </c>
      <c r="D13" s="2">
        <v>2003</v>
      </c>
      <c r="E13" s="2">
        <v>20</v>
      </c>
      <c r="F13" s="2">
        <v>2540</v>
      </c>
      <c r="G13" s="11">
        <v>640</v>
      </c>
      <c r="H13" s="11" t="s">
        <v>107</v>
      </c>
      <c r="I13" s="3"/>
      <c r="J13" s="9"/>
      <c r="K13" s="9"/>
      <c r="L13" s="3"/>
      <c r="M13" s="9"/>
      <c r="N13" s="9"/>
      <c r="O13" s="9"/>
    </row>
    <row r="14" spans="1:15" ht="15.75" customHeight="1">
      <c r="A14" s="2">
        <v>13</v>
      </c>
      <c r="B14" s="12">
        <v>38439</v>
      </c>
      <c r="C14" s="2" t="s">
        <v>9</v>
      </c>
      <c r="D14" s="2">
        <v>2002</v>
      </c>
      <c r="E14" s="2">
        <v>21</v>
      </c>
      <c r="F14" s="2">
        <v>2529</v>
      </c>
      <c r="G14" s="11">
        <v>1991</v>
      </c>
      <c r="H14" s="11" t="s">
        <v>108</v>
      </c>
      <c r="I14" s="3"/>
      <c r="J14" s="9"/>
      <c r="K14" s="9"/>
      <c r="L14" s="3"/>
      <c r="M14" s="9"/>
      <c r="N14" s="9"/>
      <c r="O14" s="9"/>
    </row>
    <row r="15" spans="1:15" ht="15.75" customHeight="1">
      <c r="A15" s="2">
        <v>14</v>
      </c>
      <c r="B15" s="12">
        <v>38446</v>
      </c>
      <c r="C15" s="2" t="s">
        <v>9</v>
      </c>
      <c r="D15" s="2">
        <v>2002</v>
      </c>
      <c r="E15" s="2">
        <v>24</v>
      </c>
      <c r="F15" s="2">
        <v>2531</v>
      </c>
      <c r="G15" s="11">
        <v>4818</v>
      </c>
      <c r="H15" s="11" t="s">
        <v>109</v>
      </c>
      <c r="I15" s="3"/>
      <c r="J15" s="9"/>
      <c r="K15" s="9"/>
      <c r="L15" s="3"/>
      <c r="M15" s="9"/>
      <c r="N15" s="9"/>
      <c r="O15" s="9"/>
    </row>
    <row r="16" spans="1:15" ht="15.75" customHeight="1">
      <c r="A16" s="2">
        <v>15</v>
      </c>
      <c r="B16" s="12">
        <v>38453</v>
      </c>
      <c r="C16" s="2" t="s">
        <v>9</v>
      </c>
      <c r="D16" s="2">
        <v>2001</v>
      </c>
      <c r="E16" s="2">
        <v>17</v>
      </c>
      <c r="F16" s="2">
        <v>2512</v>
      </c>
      <c r="G16" s="2">
        <v>4806</v>
      </c>
      <c r="H16" s="2" t="s">
        <v>110</v>
      </c>
      <c r="I16" s="3"/>
      <c r="J16" s="9"/>
      <c r="K16" s="9"/>
      <c r="L16" s="3"/>
      <c r="M16" s="9"/>
      <c r="N16" s="9"/>
      <c r="O16" s="9"/>
    </row>
    <row r="17" spans="1:15" ht="15.75" customHeight="1">
      <c r="A17" s="2">
        <v>16</v>
      </c>
      <c r="B17" s="12">
        <v>38460</v>
      </c>
      <c r="C17" s="2" t="s">
        <v>9</v>
      </c>
      <c r="D17" s="2">
        <v>2003</v>
      </c>
      <c r="E17" s="2">
        <v>10</v>
      </c>
      <c r="F17" s="2">
        <v>2533</v>
      </c>
      <c r="G17" s="2">
        <v>1002</v>
      </c>
      <c r="H17" s="2" t="s">
        <v>111</v>
      </c>
      <c r="I17" s="3"/>
      <c r="J17" s="9"/>
      <c r="K17" s="9"/>
      <c r="L17" s="3"/>
      <c r="M17" s="9"/>
      <c r="N17" s="9"/>
      <c r="O17" s="9"/>
    </row>
    <row r="18" spans="1:15" ht="15.75" customHeight="1">
      <c r="A18" s="2">
        <v>17</v>
      </c>
      <c r="B18" s="12">
        <v>38467</v>
      </c>
      <c r="C18" s="2" t="s">
        <v>9</v>
      </c>
      <c r="D18" s="2">
        <v>2002</v>
      </c>
      <c r="E18" s="2">
        <v>10</v>
      </c>
      <c r="F18" s="2">
        <v>2522</v>
      </c>
      <c r="G18" s="2">
        <v>1056</v>
      </c>
      <c r="H18" s="2" t="s">
        <v>112</v>
      </c>
      <c r="I18" s="3"/>
      <c r="J18" s="9"/>
      <c r="K18" s="9"/>
      <c r="L18" s="3"/>
      <c r="M18" s="9"/>
      <c r="N18" s="9"/>
      <c r="O18" s="9"/>
    </row>
    <row r="19" spans="1:15" ht="15.75" customHeight="1">
      <c r="A19" s="2">
        <v>18</v>
      </c>
      <c r="B19" s="12">
        <v>38474</v>
      </c>
      <c r="C19" s="2" t="s">
        <v>9</v>
      </c>
      <c r="D19" s="2">
        <v>2000</v>
      </c>
      <c r="E19" s="2">
        <v>22</v>
      </c>
      <c r="F19" s="2">
        <v>2502</v>
      </c>
      <c r="G19" s="2">
        <v>1843</v>
      </c>
      <c r="H19" s="2" t="s">
        <v>113</v>
      </c>
      <c r="I19" s="3"/>
      <c r="J19" s="9"/>
      <c r="K19" s="9"/>
      <c r="L19" s="3"/>
      <c r="M19" s="9"/>
      <c r="N19" s="9"/>
      <c r="O19" s="9"/>
    </row>
    <row r="20" spans="1:15" ht="15.75" customHeight="1">
      <c r="A20" s="2">
        <v>19</v>
      </c>
      <c r="B20" s="12">
        <v>38481</v>
      </c>
      <c r="C20" s="2" t="s">
        <v>9</v>
      </c>
      <c r="D20" s="2">
        <v>2001</v>
      </c>
      <c r="E20" s="2">
        <v>4</v>
      </c>
      <c r="F20" s="2">
        <v>2506</v>
      </c>
      <c r="G20" s="11">
        <v>760</v>
      </c>
      <c r="H20" s="11" t="s">
        <v>114</v>
      </c>
      <c r="I20" s="3"/>
      <c r="J20" s="9"/>
      <c r="K20" s="9"/>
      <c r="L20" s="3"/>
      <c r="M20" s="9"/>
      <c r="N20" s="9"/>
      <c r="O20" s="9"/>
    </row>
    <row r="21" spans="1:15" ht="15.75" customHeight="1">
      <c r="A21" s="2">
        <v>20</v>
      </c>
      <c r="B21" s="12">
        <v>38488</v>
      </c>
      <c r="C21" s="2" t="s">
        <v>9</v>
      </c>
      <c r="D21" s="2">
        <v>2001</v>
      </c>
      <c r="E21" s="2">
        <v>13</v>
      </c>
      <c r="F21" s="2">
        <v>2508</v>
      </c>
      <c r="G21" s="2">
        <v>2292</v>
      </c>
      <c r="H21" s="2" t="s">
        <v>115</v>
      </c>
      <c r="I21" s="3"/>
      <c r="J21" s="9"/>
      <c r="K21" s="9"/>
      <c r="L21" s="3"/>
      <c r="M21" s="9"/>
      <c r="N21" s="9"/>
      <c r="O21" s="9"/>
    </row>
    <row r="22" spans="1:15" ht="15.75" customHeight="1">
      <c r="A22" s="2">
        <v>21</v>
      </c>
      <c r="B22" s="12">
        <v>38495</v>
      </c>
      <c r="C22" s="2" t="s">
        <v>9</v>
      </c>
      <c r="D22" s="2">
        <v>2001</v>
      </c>
      <c r="E22" s="2">
        <v>20</v>
      </c>
      <c r="F22" s="2">
        <v>2513</v>
      </c>
      <c r="G22" s="2">
        <v>7006</v>
      </c>
      <c r="H22" s="2" t="s">
        <v>116</v>
      </c>
      <c r="I22" s="3"/>
      <c r="J22" s="9"/>
      <c r="K22" s="9"/>
      <c r="L22" s="3"/>
      <c r="M22" s="9"/>
      <c r="N22" s="9"/>
      <c r="O22" s="9"/>
    </row>
    <row r="23" spans="1:15" ht="15.75" customHeight="1">
      <c r="A23" s="2">
        <v>22</v>
      </c>
      <c r="B23" s="12">
        <v>38502</v>
      </c>
      <c r="C23" s="2" t="s">
        <v>9</v>
      </c>
      <c r="D23" s="2">
        <v>2001</v>
      </c>
      <c r="E23" s="2">
        <v>15</v>
      </c>
      <c r="F23" s="2">
        <v>2510</v>
      </c>
      <c r="G23" s="2">
        <v>901</v>
      </c>
      <c r="H23" s="2" t="s">
        <v>119</v>
      </c>
      <c r="I23" s="3"/>
      <c r="J23" s="9"/>
      <c r="K23" s="9"/>
      <c r="L23" s="3"/>
      <c r="M23" s="9"/>
      <c r="N23" s="9"/>
      <c r="O23" s="9"/>
    </row>
    <row r="24" spans="1:15" ht="15.75" customHeight="1">
      <c r="A24" s="2">
        <v>23</v>
      </c>
      <c r="B24" s="12">
        <v>38509</v>
      </c>
      <c r="C24" s="2" t="s">
        <v>120</v>
      </c>
      <c r="D24" s="2">
        <v>2000</v>
      </c>
      <c r="E24" s="2">
        <v>24</v>
      </c>
      <c r="F24" s="2">
        <v>2833</v>
      </c>
      <c r="G24" s="11">
        <v>6942</v>
      </c>
      <c r="H24" s="11" t="s">
        <v>121</v>
      </c>
      <c r="I24" s="3"/>
      <c r="J24" s="9"/>
      <c r="K24" s="9"/>
      <c r="L24" s="3"/>
      <c r="M24" s="9"/>
      <c r="N24" s="9"/>
      <c r="O24" s="9"/>
    </row>
    <row r="25" spans="1:15" ht="15.75" customHeight="1">
      <c r="A25" s="2">
        <v>24</v>
      </c>
      <c r="B25" s="12">
        <v>38516</v>
      </c>
      <c r="C25" s="2" t="s">
        <v>120</v>
      </c>
      <c r="D25" s="2">
        <v>2003</v>
      </c>
      <c r="E25" s="2">
        <v>13</v>
      </c>
      <c r="F25" s="2">
        <v>2834</v>
      </c>
      <c r="G25" s="11">
        <v>4975</v>
      </c>
      <c r="H25" s="11" t="s">
        <v>122</v>
      </c>
      <c r="I25" s="3"/>
      <c r="J25" s="9"/>
      <c r="K25" s="9"/>
      <c r="L25" s="3"/>
      <c r="M25" s="9"/>
      <c r="N25" s="9"/>
      <c r="O25" s="9"/>
    </row>
    <row r="26" spans="1:15" ht="15.75" customHeight="1">
      <c r="A26" s="2">
        <v>25</v>
      </c>
      <c r="B26" s="12">
        <v>38523</v>
      </c>
      <c r="C26" s="2" t="s">
        <v>123</v>
      </c>
      <c r="D26" s="2">
        <v>2002</v>
      </c>
      <c r="E26" s="2" t="s">
        <v>124</v>
      </c>
      <c r="F26" s="2">
        <v>2842</v>
      </c>
      <c r="G26" s="2">
        <v>507</v>
      </c>
      <c r="H26" s="2" t="s">
        <v>125</v>
      </c>
      <c r="I26" s="3"/>
      <c r="J26" s="9"/>
      <c r="K26" s="9"/>
      <c r="L26" s="3"/>
      <c r="M26" s="9"/>
      <c r="N26" s="9"/>
      <c r="O26" s="9"/>
    </row>
    <row r="27" spans="1:15" ht="15.75" customHeight="1">
      <c r="A27" s="2">
        <v>26</v>
      </c>
      <c r="B27" s="12">
        <v>38530</v>
      </c>
      <c r="C27" s="2" t="s">
        <v>123</v>
      </c>
      <c r="D27" s="2">
        <v>2002</v>
      </c>
      <c r="E27" s="2" t="s">
        <v>126</v>
      </c>
      <c r="F27" s="2">
        <v>2843</v>
      </c>
      <c r="G27" s="2">
        <v>2661</v>
      </c>
      <c r="H27" s="2" t="s">
        <v>127</v>
      </c>
      <c r="I27" s="3"/>
      <c r="J27" s="9"/>
      <c r="K27" s="9"/>
      <c r="L27" s="3"/>
      <c r="M27" s="9"/>
      <c r="N27" s="9"/>
      <c r="O27" s="9"/>
    </row>
    <row r="28" spans="1:15" ht="15.75" customHeight="1">
      <c r="A28" s="2">
        <v>27</v>
      </c>
      <c r="B28" s="12">
        <v>38537</v>
      </c>
      <c r="C28" s="2" t="s">
        <v>120</v>
      </c>
      <c r="D28" s="2">
        <v>2002</v>
      </c>
      <c r="E28" s="2">
        <v>16</v>
      </c>
      <c r="F28" s="2">
        <v>2835</v>
      </c>
      <c r="G28" s="2">
        <v>2927</v>
      </c>
      <c r="H28" s="2" t="s">
        <v>128</v>
      </c>
      <c r="I28" s="3"/>
      <c r="J28" s="9"/>
      <c r="K28" s="9"/>
      <c r="L28" s="3"/>
      <c r="M28" s="9"/>
      <c r="N28" s="9"/>
      <c r="O28" s="9"/>
    </row>
    <row r="29" spans="1:15" ht="15.75" customHeight="1">
      <c r="A29" s="2">
        <v>28</v>
      </c>
      <c r="B29" s="12">
        <v>38544</v>
      </c>
      <c r="C29" s="2" t="s">
        <v>120</v>
      </c>
      <c r="D29" s="2">
        <v>2003</v>
      </c>
      <c r="E29" s="2">
        <v>14</v>
      </c>
      <c r="F29" s="2">
        <v>2836</v>
      </c>
      <c r="G29" s="2">
        <v>5457</v>
      </c>
      <c r="H29" s="2" t="s">
        <v>130</v>
      </c>
      <c r="I29" s="3"/>
      <c r="J29" s="9"/>
      <c r="K29" s="9"/>
      <c r="L29" s="3"/>
      <c r="M29" s="9"/>
      <c r="N29" s="9"/>
      <c r="O29" s="9"/>
    </row>
    <row r="30" spans="1:15" ht="15.75" customHeight="1">
      <c r="A30" s="2">
        <v>29</v>
      </c>
      <c r="B30" s="12">
        <v>38551</v>
      </c>
      <c r="C30" s="2" t="s">
        <v>123</v>
      </c>
      <c r="D30" s="2">
        <v>2000</v>
      </c>
      <c r="E30" s="2" t="s">
        <v>131</v>
      </c>
      <c r="F30" s="2">
        <v>2846</v>
      </c>
      <c r="G30" s="11">
        <v>983</v>
      </c>
      <c r="H30" s="11" t="s">
        <v>132</v>
      </c>
      <c r="I30" s="3"/>
      <c r="J30" s="9"/>
      <c r="K30" s="9"/>
      <c r="L30" s="3"/>
      <c r="M30" s="9"/>
      <c r="N30" s="9"/>
      <c r="O30" s="9"/>
    </row>
    <row r="31" spans="1:15" ht="15.75" customHeight="1">
      <c r="A31" s="2">
        <v>30</v>
      </c>
      <c r="B31" s="12">
        <v>38558</v>
      </c>
      <c r="C31" s="2" t="s">
        <v>123</v>
      </c>
      <c r="D31" s="2">
        <v>2001</v>
      </c>
      <c r="E31" s="2" t="s">
        <v>133</v>
      </c>
      <c r="F31" s="2">
        <v>2848</v>
      </c>
      <c r="G31" s="11">
        <v>1972</v>
      </c>
      <c r="H31" s="11" t="s">
        <v>134</v>
      </c>
      <c r="I31" s="3"/>
      <c r="J31" s="9"/>
      <c r="K31" s="9"/>
      <c r="L31" s="3"/>
      <c r="M31" s="9"/>
      <c r="N31" s="9"/>
      <c r="O31" s="9"/>
    </row>
    <row r="32" spans="1:15" ht="15.75" customHeight="1">
      <c r="A32" s="2">
        <v>31</v>
      </c>
      <c r="B32" s="12">
        <v>38565</v>
      </c>
      <c r="C32" s="2" t="s">
        <v>120</v>
      </c>
      <c r="D32" s="2">
        <v>2002</v>
      </c>
      <c r="E32" s="2">
        <v>12</v>
      </c>
      <c r="F32" s="2">
        <v>2849</v>
      </c>
      <c r="G32" s="11">
        <v>67</v>
      </c>
      <c r="H32" s="11" t="s">
        <v>136</v>
      </c>
      <c r="I32" s="3"/>
      <c r="J32" s="9"/>
      <c r="K32" s="9"/>
      <c r="L32" s="3"/>
      <c r="M32" s="9"/>
      <c r="N32" s="9"/>
      <c r="O32" s="9"/>
    </row>
    <row r="33" spans="1:15" ht="15.75" customHeight="1">
      <c r="A33" s="2">
        <v>32</v>
      </c>
      <c r="B33" s="12">
        <v>38572</v>
      </c>
      <c r="C33" s="2" t="s">
        <v>120</v>
      </c>
      <c r="D33" s="2">
        <v>2002</v>
      </c>
      <c r="E33" s="2">
        <v>15</v>
      </c>
      <c r="F33" s="2">
        <v>2837</v>
      </c>
      <c r="G33" s="11">
        <v>500</v>
      </c>
      <c r="H33" s="11" t="s">
        <v>137</v>
      </c>
      <c r="I33" s="3"/>
      <c r="J33" s="9"/>
      <c r="K33" s="9"/>
      <c r="L33" s="3"/>
      <c r="M33" s="9"/>
      <c r="N33" s="9"/>
      <c r="O33" s="9"/>
    </row>
    <row r="34" spans="1:15" ht="15.75" customHeight="1">
      <c r="A34" s="2">
        <v>33</v>
      </c>
      <c r="B34" s="12">
        <v>38579</v>
      </c>
      <c r="C34" s="2" t="s">
        <v>120</v>
      </c>
      <c r="D34" s="2">
        <v>2001</v>
      </c>
      <c r="E34" s="2">
        <v>14</v>
      </c>
      <c r="F34" s="2">
        <v>2873</v>
      </c>
      <c r="G34" s="2">
        <v>6987</v>
      </c>
      <c r="H34" s="2" t="s">
        <v>138</v>
      </c>
      <c r="I34" s="3"/>
      <c r="J34" s="9"/>
      <c r="K34" s="9"/>
      <c r="L34" s="3"/>
      <c r="M34" s="9"/>
      <c r="N34" s="9"/>
      <c r="O34" s="9"/>
    </row>
    <row r="35" spans="1:15" ht="15.75" customHeight="1">
      <c r="A35" s="2">
        <v>34</v>
      </c>
      <c r="B35" s="12">
        <v>38586</v>
      </c>
      <c r="C35" s="2" t="s">
        <v>120</v>
      </c>
      <c r="D35" s="2">
        <v>2001</v>
      </c>
      <c r="E35" s="2">
        <v>11</v>
      </c>
      <c r="F35" s="2">
        <v>2870</v>
      </c>
      <c r="G35" s="2">
        <v>5563</v>
      </c>
      <c r="H35" s="2" t="s">
        <v>140</v>
      </c>
      <c r="I35" s="3"/>
      <c r="J35" s="9"/>
      <c r="K35" s="9"/>
      <c r="L35" s="3"/>
      <c r="M35" s="9"/>
      <c r="N35" s="9"/>
      <c r="O35" s="9"/>
    </row>
    <row r="36" spans="1:15" ht="15.75" customHeight="1">
      <c r="A36" s="2">
        <v>35</v>
      </c>
      <c r="B36" s="12">
        <v>38593</v>
      </c>
      <c r="C36" s="2" t="s">
        <v>123</v>
      </c>
      <c r="D36" s="2">
        <v>2000</v>
      </c>
      <c r="E36" s="2" t="s">
        <v>142</v>
      </c>
      <c r="F36" s="2">
        <v>2874</v>
      </c>
      <c r="G36" s="11">
        <v>2021</v>
      </c>
      <c r="H36" s="11" t="s">
        <v>143</v>
      </c>
      <c r="I36" s="3"/>
      <c r="J36" s="9"/>
      <c r="K36" s="9"/>
      <c r="L36" s="3"/>
      <c r="M36" s="9"/>
      <c r="N36" s="9"/>
      <c r="O36" s="9"/>
    </row>
    <row r="37" spans="1:15" ht="15.75" customHeight="1">
      <c r="A37" s="2">
        <v>36</v>
      </c>
      <c r="B37" s="13">
        <f t="shared" ref="B37:B41" si="0">B36+7</f>
        <v>38600</v>
      </c>
      <c r="C37" s="2" t="s">
        <v>147</v>
      </c>
      <c r="D37" s="2">
        <v>2000</v>
      </c>
      <c r="E37" s="2">
        <v>10</v>
      </c>
      <c r="F37" s="2">
        <v>2902</v>
      </c>
      <c r="G37" s="2">
        <v>2401</v>
      </c>
      <c r="H37" s="2" t="s">
        <v>149</v>
      </c>
      <c r="I37" s="3"/>
      <c r="J37" s="9"/>
      <c r="K37" s="9"/>
      <c r="L37" s="3"/>
      <c r="M37" s="9"/>
      <c r="N37" s="9"/>
      <c r="O37" s="9"/>
    </row>
    <row r="38" spans="1:15" ht="15.75" customHeight="1">
      <c r="A38" s="2">
        <v>37</v>
      </c>
      <c r="B38" s="13">
        <f t="shared" si="0"/>
        <v>38607</v>
      </c>
      <c r="C38" s="2" t="s">
        <v>120</v>
      </c>
      <c r="D38" s="2">
        <v>1999</v>
      </c>
      <c r="E38" s="2">
        <v>14</v>
      </c>
      <c r="F38" s="2">
        <v>2903</v>
      </c>
      <c r="G38" s="2">
        <v>1867</v>
      </c>
      <c r="H38" s="2" t="s">
        <v>82</v>
      </c>
      <c r="I38" s="3"/>
      <c r="J38" s="9"/>
      <c r="K38" s="9"/>
      <c r="L38" s="3"/>
      <c r="M38" s="9"/>
      <c r="N38" s="9"/>
      <c r="O38" s="9"/>
    </row>
    <row r="39" spans="1:15" ht="15.75" customHeight="1">
      <c r="A39" s="2">
        <v>38</v>
      </c>
      <c r="B39" s="13">
        <f t="shared" si="0"/>
        <v>38614</v>
      </c>
      <c r="C39" s="2" t="s">
        <v>147</v>
      </c>
      <c r="D39" s="2">
        <v>2001</v>
      </c>
      <c r="E39" s="2">
        <v>3</v>
      </c>
      <c r="F39" s="2">
        <v>2905</v>
      </c>
      <c r="G39" s="2">
        <v>2913</v>
      </c>
      <c r="H39" s="2" t="s">
        <v>153</v>
      </c>
      <c r="I39" s="3"/>
      <c r="J39" s="9"/>
      <c r="K39" s="9"/>
      <c r="L39" s="3"/>
      <c r="M39" s="9"/>
      <c r="N39" s="9"/>
      <c r="O39" s="9"/>
    </row>
    <row r="40" spans="1:15" ht="15.75" customHeight="1">
      <c r="A40" s="2">
        <v>39</v>
      </c>
      <c r="B40" s="13">
        <f t="shared" si="0"/>
        <v>38621</v>
      </c>
      <c r="C40" s="2" t="s">
        <v>147</v>
      </c>
      <c r="D40" s="2">
        <v>2000</v>
      </c>
      <c r="E40" s="2">
        <v>7</v>
      </c>
      <c r="F40" s="2">
        <v>2906</v>
      </c>
      <c r="G40" s="2">
        <v>2852</v>
      </c>
      <c r="H40" s="2" t="s">
        <v>155</v>
      </c>
      <c r="I40" s="3"/>
      <c r="J40" s="9"/>
      <c r="K40" s="9"/>
      <c r="L40" s="3"/>
      <c r="M40" s="9"/>
      <c r="N40" s="9"/>
      <c r="O40" s="9"/>
    </row>
    <row r="41" spans="1:15" ht="15.75" customHeight="1">
      <c r="A41" s="2">
        <v>40</v>
      </c>
      <c r="B41" s="13">
        <f t="shared" si="0"/>
        <v>38628</v>
      </c>
      <c r="C41" s="2" t="s">
        <v>123</v>
      </c>
      <c r="D41" s="2">
        <v>2001</v>
      </c>
      <c r="E41" s="2" t="s">
        <v>157</v>
      </c>
      <c r="F41" s="2">
        <v>2901</v>
      </c>
      <c r="G41" s="2">
        <v>2924</v>
      </c>
      <c r="H41" s="2" t="s">
        <v>159</v>
      </c>
      <c r="I41" s="3"/>
      <c r="J41" s="9"/>
      <c r="K41" s="9"/>
      <c r="L41" s="3"/>
      <c r="M41" s="9"/>
      <c r="N41" s="9"/>
      <c r="O41" s="9"/>
    </row>
    <row r="42" spans="1:15" ht="15.75" customHeight="1">
      <c r="A42" s="2">
        <v>41</v>
      </c>
      <c r="B42" s="12">
        <v>38635</v>
      </c>
      <c r="C42" s="2" t="s">
        <v>123</v>
      </c>
      <c r="D42" s="2">
        <v>2000</v>
      </c>
      <c r="E42" s="2" t="s">
        <v>157</v>
      </c>
      <c r="F42" s="2">
        <v>2875</v>
      </c>
      <c r="G42" s="2">
        <v>7220</v>
      </c>
      <c r="H42" s="2" t="s">
        <v>160</v>
      </c>
      <c r="I42" s="3"/>
      <c r="J42" s="9"/>
      <c r="K42" s="9"/>
      <c r="L42" s="3"/>
      <c r="M42" s="9"/>
      <c r="N42" s="9"/>
      <c r="O42" s="9"/>
    </row>
    <row r="43" spans="1:15" ht="15.75" customHeight="1">
      <c r="A43" s="2">
        <v>42</v>
      </c>
      <c r="B43" s="13">
        <f t="shared" ref="B43:B53" si="1">B42+7</f>
        <v>38642</v>
      </c>
      <c r="C43" s="2" t="s">
        <v>120</v>
      </c>
      <c r="D43" s="2">
        <v>2002</v>
      </c>
      <c r="E43" s="2">
        <v>17</v>
      </c>
      <c r="F43" s="2">
        <v>2876</v>
      </c>
      <c r="G43" s="2">
        <v>645</v>
      </c>
      <c r="H43" s="2" t="s">
        <v>163</v>
      </c>
      <c r="I43" s="3"/>
      <c r="J43" s="9"/>
      <c r="K43" s="9"/>
      <c r="L43" s="3"/>
      <c r="M43" s="9"/>
      <c r="N43" s="9"/>
      <c r="O43" s="9"/>
    </row>
    <row r="44" spans="1:15" ht="15.75" customHeight="1">
      <c r="A44" s="2">
        <v>43</v>
      </c>
      <c r="B44" s="13">
        <f t="shared" si="1"/>
        <v>38649</v>
      </c>
      <c r="C44" s="2" t="s">
        <v>123</v>
      </c>
      <c r="D44" s="2">
        <v>2000</v>
      </c>
      <c r="E44" s="2" t="s">
        <v>164</v>
      </c>
      <c r="F44" s="2">
        <v>2877</v>
      </c>
      <c r="G44" s="11">
        <v>6945</v>
      </c>
      <c r="H44" s="11" t="s">
        <v>165</v>
      </c>
      <c r="I44" s="3"/>
      <c r="J44" s="9"/>
      <c r="K44" s="9"/>
      <c r="L44" s="3"/>
      <c r="M44" s="9"/>
      <c r="N44" s="9"/>
      <c r="O44" s="9"/>
    </row>
    <row r="45" spans="1:15" ht="15.75" customHeight="1">
      <c r="A45" s="2">
        <v>44</v>
      </c>
      <c r="B45" s="13">
        <f t="shared" si="1"/>
        <v>38656</v>
      </c>
      <c r="C45" s="2" t="s">
        <v>123</v>
      </c>
      <c r="D45" s="2">
        <v>2002</v>
      </c>
      <c r="E45" s="2" t="s">
        <v>157</v>
      </c>
      <c r="F45" s="2">
        <v>2878</v>
      </c>
      <c r="G45" s="2">
        <v>6540</v>
      </c>
      <c r="H45" s="2" t="s">
        <v>167</v>
      </c>
      <c r="I45" s="3"/>
      <c r="J45" s="9"/>
      <c r="K45" s="9"/>
      <c r="L45" s="3"/>
      <c r="M45" s="9"/>
      <c r="N45" s="9"/>
      <c r="O45" s="9"/>
    </row>
    <row r="46" spans="1:15" ht="15.75" customHeight="1">
      <c r="A46" s="2">
        <v>45</v>
      </c>
      <c r="B46" s="13">
        <f t="shared" si="1"/>
        <v>38663</v>
      </c>
      <c r="C46" s="2" t="s">
        <v>120</v>
      </c>
      <c r="D46" s="2">
        <v>2001</v>
      </c>
      <c r="E46" s="2">
        <v>6</v>
      </c>
      <c r="F46" s="2">
        <v>2916</v>
      </c>
      <c r="G46" s="2">
        <v>5468</v>
      </c>
      <c r="H46" s="2" t="s">
        <v>168</v>
      </c>
      <c r="I46" s="3"/>
      <c r="J46" s="9"/>
      <c r="K46" s="9"/>
      <c r="L46" s="3"/>
      <c r="M46" s="9"/>
      <c r="N46" s="9"/>
      <c r="O46" s="9"/>
    </row>
    <row r="47" spans="1:15" ht="15.75" customHeight="1">
      <c r="A47" s="2">
        <v>46</v>
      </c>
      <c r="B47" s="13">
        <f t="shared" si="1"/>
        <v>38670</v>
      </c>
      <c r="C47" s="2" t="s">
        <v>120</v>
      </c>
      <c r="D47" s="2">
        <v>2003</v>
      </c>
      <c r="E47" s="2">
        <v>1</v>
      </c>
      <c r="F47" s="2">
        <v>2917</v>
      </c>
      <c r="G47" s="2">
        <v>1118</v>
      </c>
      <c r="H47" s="2" t="s">
        <v>170</v>
      </c>
      <c r="I47" s="3"/>
      <c r="J47" s="9"/>
      <c r="K47" s="9"/>
      <c r="L47" s="3"/>
      <c r="M47" s="9"/>
      <c r="N47" s="9"/>
      <c r="O47" s="9"/>
    </row>
    <row r="48" spans="1:15" ht="15.75" customHeight="1">
      <c r="A48" s="2">
        <v>47</v>
      </c>
      <c r="B48" s="13">
        <f t="shared" si="1"/>
        <v>38677</v>
      </c>
      <c r="C48" s="2" t="s">
        <v>123</v>
      </c>
      <c r="D48" s="2">
        <v>2002</v>
      </c>
      <c r="E48" s="2" t="s">
        <v>171</v>
      </c>
      <c r="F48" s="2">
        <v>2918</v>
      </c>
      <c r="G48" s="2">
        <v>2129</v>
      </c>
      <c r="H48" s="2" t="s">
        <v>172</v>
      </c>
      <c r="I48" s="3"/>
      <c r="J48" s="9"/>
      <c r="K48" s="9"/>
      <c r="L48" s="3"/>
      <c r="M48" s="9"/>
      <c r="N48" s="9"/>
      <c r="O48" s="9"/>
    </row>
    <row r="49" spans="1:15" ht="15.75" customHeight="1">
      <c r="A49" s="2">
        <v>48</v>
      </c>
      <c r="B49" s="13">
        <f t="shared" si="1"/>
        <v>38684</v>
      </c>
      <c r="C49" s="2" t="s">
        <v>147</v>
      </c>
      <c r="D49" s="2">
        <v>2000</v>
      </c>
      <c r="E49" s="2">
        <v>1</v>
      </c>
      <c r="F49" s="2">
        <v>2929</v>
      </c>
      <c r="G49" s="2">
        <v>1129</v>
      </c>
      <c r="H49" s="2" t="s">
        <v>174</v>
      </c>
      <c r="I49" s="3"/>
      <c r="J49" s="9"/>
      <c r="K49" s="9"/>
      <c r="L49" s="3"/>
      <c r="M49" s="9"/>
      <c r="N49" s="9"/>
      <c r="O49" s="9"/>
    </row>
    <row r="50" spans="1:15" ht="15.75" customHeight="1">
      <c r="A50" s="2">
        <v>49</v>
      </c>
      <c r="B50" s="13">
        <f t="shared" si="1"/>
        <v>38691</v>
      </c>
      <c r="C50" s="2" t="s">
        <v>123</v>
      </c>
      <c r="D50" s="2">
        <v>2000</v>
      </c>
      <c r="E50" s="2" t="s">
        <v>175</v>
      </c>
      <c r="F50" s="2">
        <v>2930</v>
      </c>
      <c r="G50" s="2">
        <v>1150</v>
      </c>
      <c r="H50" s="2" t="s">
        <v>176</v>
      </c>
      <c r="I50" s="3"/>
      <c r="J50" s="9"/>
      <c r="K50" s="9"/>
      <c r="L50" s="3"/>
      <c r="M50" s="9"/>
      <c r="N50" s="9"/>
      <c r="O50" s="9"/>
    </row>
    <row r="51" spans="1:15" ht="15.75" customHeight="1">
      <c r="A51" s="2">
        <v>50</v>
      </c>
      <c r="B51" s="13">
        <f t="shared" si="1"/>
        <v>38698</v>
      </c>
      <c r="C51" s="2" t="s">
        <v>123</v>
      </c>
      <c r="D51" s="2">
        <v>2000</v>
      </c>
      <c r="E51" s="2" t="s">
        <v>177</v>
      </c>
      <c r="F51" s="2">
        <v>2934</v>
      </c>
      <c r="G51" s="2">
        <v>1053</v>
      </c>
      <c r="H51" s="2" t="s">
        <v>178</v>
      </c>
      <c r="I51" s="3"/>
      <c r="J51" s="9"/>
      <c r="K51" s="9"/>
      <c r="L51" s="3"/>
      <c r="M51" s="9"/>
      <c r="N51" s="9"/>
      <c r="O51" s="9"/>
    </row>
    <row r="52" spans="1:15" ht="15.75" customHeight="1">
      <c r="A52" s="2">
        <v>51</v>
      </c>
      <c r="B52" s="13">
        <f t="shared" si="1"/>
        <v>38705</v>
      </c>
      <c r="C52" s="2" t="s">
        <v>123</v>
      </c>
      <c r="D52" s="2">
        <v>2001</v>
      </c>
      <c r="E52" s="2" t="s">
        <v>175</v>
      </c>
      <c r="F52" s="2">
        <v>3103</v>
      </c>
      <c r="G52" s="2">
        <v>981</v>
      </c>
      <c r="H52" s="2" t="s">
        <v>180</v>
      </c>
      <c r="I52" s="3"/>
      <c r="J52" s="9"/>
      <c r="K52" s="9"/>
      <c r="L52" s="3"/>
      <c r="M52" s="9"/>
      <c r="N52" s="9"/>
      <c r="O52" s="9"/>
    </row>
    <row r="53" spans="1:15" ht="15.75" customHeight="1">
      <c r="A53" s="2">
        <v>52</v>
      </c>
      <c r="B53" s="13">
        <f t="shared" si="1"/>
        <v>38712</v>
      </c>
      <c r="C53" s="2" t="s">
        <v>123</v>
      </c>
      <c r="D53" s="2">
        <v>2002</v>
      </c>
      <c r="E53" s="2" t="s">
        <v>146</v>
      </c>
      <c r="F53" s="2">
        <v>3104</v>
      </c>
      <c r="G53" s="2">
        <v>6400</v>
      </c>
      <c r="H53" s="2" t="s">
        <v>182</v>
      </c>
      <c r="I53" s="3"/>
      <c r="J53" s="9"/>
      <c r="K53" s="9"/>
      <c r="L53" s="3"/>
      <c r="M53" s="9"/>
      <c r="N53" s="9"/>
      <c r="O53" s="9"/>
    </row>
    <row r="54" spans="1:1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>
      <c r="A55" s="11" t="s">
        <v>87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195"/>
  <sheetViews>
    <sheetView workbookViewId="0">
      <selection activeCell="E11" sqref="E11"/>
    </sheetView>
  </sheetViews>
  <sheetFormatPr defaultColWidth="17.28515625" defaultRowHeight="15.75" customHeight="1"/>
  <cols>
    <col min="1" max="1" width="12.85546875" customWidth="1"/>
    <col min="2" max="2" width="6.7109375" customWidth="1"/>
    <col min="3" max="3" width="9.28515625" customWidth="1"/>
    <col min="4" max="4" width="13.85546875" customWidth="1"/>
    <col min="5" max="5" width="37.140625" customWidth="1"/>
    <col min="6" max="7" width="30" customWidth="1"/>
  </cols>
  <sheetData>
    <row r="1" spans="1:7" ht="15.75" customHeight="1">
      <c r="A1" s="25" t="s">
        <v>501</v>
      </c>
      <c r="B1" s="26" t="s">
        <v>2</v>
      </c>
      <c r="C1" s="26" t="s">
        <v>506</v>
      </c>
      <c r="D1" s="25" t="s">
        <v>507</v>
      </c>
      <c r="E1" s="25" t="s">
        <v>508</v>
      </c>
      <c r="F1" s="25" t="s">
        <v>509</v>
      </c>
      <c r="G1" s="25" t="s">
        <v>510</v>
      </c>
    </row>
    <row r="2" spans="1:7" ht="15.75" customHeight="1">
      <c r="A2" s="17" t="s">
        <v>89</v>
      </c>
      <c r="B2" s="23">
        <v>2013</v>
      </c>
      <c r="C2" s="23">
        <v>18</v>
      </c>
      <c r="D2" s="17" t="s">
        <v>511</v>
      </c>
      <c r="F2" s="17" t="s">
        <v>512</v>
      </c>
      <c r="G2" s="27"/>
    </row>
    <row r="3" spans="1:7" ht="15.75" customHeight="1">
      <c r="A3" s="23" t="s">
        <v>89</v>
      </c>
      <c r="B3" s="23">
        <v>2013</v>
      </c>
      <c r="C3" s="23">
        <v>22</v>
      </c>
      <c r="D3" s="17" t="s">
        <v>511</v>
      </c>
      <c r="F3" s="17" t="s">
        <v>512</v>
      </c>
      <c r="G3" s="27"/>
    </row>
    <row r="4" spans="1:7" ht="15.75" customHeight="1">
      <c r="A4" s="17" t="s">
        <v>89</v>
      </c>
      <c r="B4" s="23">
        <v>2013</v>
      </c>
      <c r="C4" s="23">
        <v>24</v>
      </c>
      <c r="D4" s="17" t="s">
        <v>512</v>
      </c>
      <c r="F4" s="17" t="s">
        <v>512</v>
      </c>
      <c r="G4" s="28" t="s">
        <v>520</v>
      </c>
    </row>
    <row r="5" spans="1:7" ht="15.75" customHeight="1">
      <c r="A5" s="23" t="s">
        <v>522</v>
      </c>
      <c r="B5" s="23">
        <v>2013</v>
      </c>
      <c r="C5" s="23">
        <v>1</v>
      </c>
      <c r="D5" s="17" t="s">
        <v>512</v>
      </c>
      <c r="F5" s="17" t="s">
        <v>511</v>
      </c>
      <c r="G5" s="27"/>
    </row>
    <row r="6" spans="1:7" ht="15.75" customHeight="1">
      <c r="A6" s="23" t="s">
        <v>522</v>
      </c>
      <c r="B6" s="23">
        <v>2013</v>
      </c>
      <c r="C6" s="23">
        <v>3</v>
      </c>
      <c r="D6" s="17" t="s">
        <v>511</v>
      </c>
      <c r="F6" s="17" t="s">
        <v>511</v>
      </c>
      <c r="G6" s="29"/>
    </row>
    <row r="7" spans="1:7" ht="15.75" customHeight="1">
      <c r="A7" s="23" t="s">
        <v>522</v>
      </c>
      <c r="B7" s="23">
        <v>2013</v>
      </c>
      <c r="C7" s="23">
        <v>7</v>
      </c>
      <c r="D7" s="17" t="s">
        <v>512</v>
      </c>
      <c r="F7" s="17" t="s">
        <v>511</v>
      </c>
      <c r="G7" s="27"/>
    </row>
    <row r="8" spans="1:7" ht="15.75" customHeight="1">
      <c r="A8" s="23" t="s">
        <v>522</v>
      </c>
      <c r="B8" s="23">
        <v>2013</v>
      </c>
      <c r="C8" s="23">
        <v>8</v>
      </c>
      <c r="D8" s="17" t="s">
        <v>512</v>
      </c>
      <c r="F8" s="17" t="s">
        <v>512</v>
      </c>
      <c r="G8" s="28" t="s">
        <v>520</v>
      </c>
    </row>
    <row r="9" spans="1:7" ht="15.75" customHeight="1">
      <c r="A9" s="23" t="s">
        <v>522</v>
      </c>
      <c r="B9" s="23">
        <v>2013</v>
      </c>
      <c r="C9" s="23">
        <v>13</v>
      </c>
      <c r="D9" s="17" t="s">
        <v>512</v>
      </c>
      <c r="F9" s="17" t="s">
        <v>512</v>
      </c>
      <c r="G9" s="28" t="s">
        <v>520</v>
      </c>
    </row>
    <row r="10" spans="1:7" ht="15.75" customHeight="1">
      <c r="A10" s="23" t="s">
        <v>522</v>
      </c>
      <c r="B10" s="23">
        <v>2013</v>
      </c>
      <c r="C10" s="23">
        <v>14</v>
      </c>
      <c r="D10" s="17" t="s">
        <v>511</v>
      </c>
      <c r="F10" s="17" t="s">
        <v>511</v>
      </c>
      <c r="G10" s="27"/>
    </row>
    <row r="11" spans="1:7" ht="15.75" customHeight="1">
      <c r="A11" s="23" t="s">
        <v>522</v>
      </c>
      <c r="B11" s="23">
        <v>2013</v>
      </c>
      <c r="C11" s="23">
        <v>16</v>
      </c>
      <c r="D11" s="17" t="s">
        <v>512</v>
      </c>
      <c r="E11" s="17" t="s">
        <v>524</v>
      </c>
      <c r="F11" s="17" t="s">
        <v>511</v>
      </c>
      <c r="G11" s="27"/>
    </row>
    <row r="12" spans="1:7" ht="15.75" customHeight="1">
      <c r="A12" s="23" t="s">
        <v>522</v>
      </c>
      <c r="B12" s="23">
        <v>2013</v>
      </c>
      <c r="C12" s="23">
        <v>17</v>
      </c>
      <c r="D12" s="17" t="s">
        <v>512</v>
      </c>
      <c r="F12" s="17" t="s">
        <v>512</v>
      </c>
      <c r="G12" s="28" t="s">
        <v>520</v>
      </c>
    </row>
    <row r="13" spans="1:7" ht="15.75" customHeight="1">
      <c r="A13" s="23" t="s">
        <v>522</v>
      </c>
      <c r="B13" s="23">
        <v>2013</v>
      </c>
      <c r="C13" s="23">
        <v>18</v>
      </c>
      <c r="D13" s="17" t="s">
        <v>512</v>
      </c>
      <c r="F13" s="17" t="s">
        <v>512</v>
      </c>
      <c r="G13" s="28" t="s">
        <v>520</v>
      </c>
    </row>
    <row r="14" spans="1:7" ht="15.75" customHeight="1">
      <c r="A14" s="23" t="s">
        <v>522</v>
      </c>
      <c r="B14" s="23">
        <v>2013</v>
      </c>
      <c r="C14" s="23">
        <v>19</v>
      </c>
      <c r="D14" s="17" t="s">
        <v>511</v>
      </c>
      <c r="F14" s="17" t="s">
        <v>511</v>
      </c>
      <c r="G14" s="27"/>
    </row>
    <row r="15" spans="1:7" ht="15.75" customHeight="1">
      <c r="A15" s="23" t="s">
        <v>522</v>
      </c>
      <c r="B15" s="23">
        <v>2013</v>
      </c>
      <c r="C15" s="23">
        <v>20</v>
      </c>
      <c r="D15" s="17" t="s">
        <v>512</v>
      </c>
      <c r="F15" s="17" t="s">
        <v>512</v>
      </c>
      <c r="G15" s="28" t="s">
        <v>520</v>
      </c>
    </row>
    <row r="16" spans="1:7" ht="15.75" customHeight="1">
      <c r="A16" s="23" t="s">
        <v>522</v>
      </c>
      <c r="B16" s="23">
        <v>2013</v>
      </c>
      <c r="C16" s="23">
        <v>21</v>
      </c>
      <c r="D16" s="17" t="s">
        <v>512</v>
      </c>
      <c r="F16" s="17" t="s">
        <v>512</v>
      </c>
      <c r="G16" s="28" t="s">
        <v>520</v>
      </c>
    </row>
    <row r="17" spans="1:7" ht="15.75" customHeight="1">
      <c r="A17" s="23" t="s">
        <v>522</v>
      </c>
      <c r="B17" s="23">
        <v>2013</v>
      </c>
      <c r="C17" s="23">
        <v>22</v>
      </c>
      <c r="D17" s="17" t="s">
        <v>512</v>
      </c>
      <c r="F17" s="17" t="s">
        <v>512</v>
      </c>
      <c r="G17" s="28" t="s">
        <v>520</v>
      </c>
    </row>
    <row r="18" spans="1:7" ht="15.75" customHeight="1">
      <c r="A18" s="23" t="s">
        <v>522</v>
      </c>
      <c r="B18" s="23">
        <v>2013</v>
      </c>
      <c r="C18" s="23">
        <v>23</v>
      </c>
      <c r="D18" s="17" t="s">
        <v>512</v>
      </c>
      <c r="E18" s="17" t="s">
        <v>525</v>
      </c>
      <c r="F18" s="17" t="s">
        <v>526</v>
      </c>
      <c r="G18" s="27"/>
    </row>
    <row r="19" spans="1:7" ht="15.75" customHeight="1">
      <c r="A19" s="23" t="s">
        <v>522</v>
      </c>
      <c r="B19" s="23">
        <v>2013</v>
      </c>
      <c r="C19" s="23">
        <v>24</v>
      </c>
      <c r="D19" s="17" t="s">
        <v>512</v>
      </c>
      <c r="F19" s="17" t="s">
        <v>512</v>
      </c>
      <c r="G19" s="28" t="s">
        <v>520</v>
      </c>
    </row>
    <row r="20" spans="1:7" ht="15.75" customHeight="1">
      <c r="A20" s="30"/>
      <c r="B20" s="30"/>
      <c r="C20" s="30"/>
      <c r="D20" s="29"/>
      <c r="E20" s="29"/>
      <c r="F20" s="29"/>
      <c r="G20" s="29"/>
    </row>
    <row r="21" spans="1:7" ht="15.75" customHeight="1">
      <c r="A21" s="23" t="s">
        <v>89</v>
      </c>
      <c r="B21" s="23">
        <v>2012</v>
      </c>
      <c r="C21" s="23">
        <v>24</v>
      </c>
      <c r="D21" s="17" t="s">
        <v>511</v>
      </c>
      <c r="F21" s="17" t="s">
        <v>511</v>
      </c>
      <c r="G21" s="27"/>
    </row>
    <row r="22" spans="1:7" ht="15.75" customHeight="1">
      <c r="A22" s="23" t="s">
        <v>522</v>
      </c>
      <c r="B22" s="23">
        <v>2012</v>
      </c>
      <c r="C22" s="23">
        <v>2</v>
      </c>
      <c r="D22" s="23" t="s">
        <v>511</v>
      </c>
      <c r="F22" s="17" t="s">
        <v>511</v>
      </c>
      <c r="G22" s="27"/>
    </row>
    <row r="23" spans="1:7" ht="15.75" customHeight="1">
      <c r="A23" s="23" t="s">
        <v>522</v>
      </c>
      <c r="B23" s="23">
        <v>2012</v>
      </c>
      <c r="C23" s="23">
        <v>6</v>
      </c>
      <c r="D23" s="23" t="s">
        <v>511</v>
      </c>
      <c r="F23" s="17" t="s">
        <v>511</v>
      </c>
      <c r="G23" s="27"/>
    </row>
    <row r="24" spans="1:7" ht="15.75" customHeight="1">
      <c r="A24" s="23" t="s">
        <v>522</v>
      </c>
      <c r="B24" s="23">
        <v>2012</v>
      </c>
      <c r="C24" s="23">
        <v>10</v>
      </c>
      <c r="D24" s="23" t="s">
        <v>512</v>
      </c>
      <c r="F24" s="17" t="s">
        <v>527</v>
      </c>
      <c r="G24" s="29"/>
    </row>
    <row r="25" spans="1:7" ht="15.75" customHeight="1">
      <c r="A25" s="23" t="s">
        <v>522</v>
      </c>
      <c r="B25" s="23">
        <v>2012</v>
      </c>
      <c r="C25" s="23">
        <v>11</v>
      </c>
      <c r="D25" s="23" t="s">
        <v>512</v>
      </c>
      <c r="F25" s="17" t="s">
        <v>512</v>
      </c>
      <c r="G25" s="28" t="s">
        <v>520</v>
      </c>
    </row>
    <row r="26" spans="1:7" ht="15.75" customHeight="1">
      <c r="A26" s="23" t="s">
        <v>522</v>
      </c>
      <c r="B26" s="23">
        <v>2012</v>
      </c>
      <c r="C26" s="23">
        <v>14</v>
      </c>
      <c r="D26" s="23" t="s">
        <v>512</v>
      </c>
      <c r="F26" s="17" t="s">
        <v>528</v>
      </c>
      <c r="G26" s="29"/>
    </row>
    <row r="27" spans="1:7" ht="15.75" customHeight="1">
      <c r="A27" s="23" t="s">
        <v>522</v>
      </c>
      <c r="B27" s="23">
        <v>2012</v>
      </c>
      <c r="C27" s="23">
        <v>15</v>
      </c>
      <c r="D27" s="23" t="s">
        <v>529</v>
      </c>
      <c r="F27" s="17" t="s">
        <v>530</v>
      </c>
      <c r="G27" s="31"/>
    </row>
    <row r="28" spans="1:7" ht="15.75" customHeight="1">
      <c r="A28" s="23" t="s">
        <v>522</v>
      </c>
      <c r="B28" s="23">
        <v>2012</v>
      </c>
      <c r="C28" s="23">
        <v>16</v>
      </c>
      <c r="D28" s="23" t="s">
        <v>512</v>
      </c>
      <c r="F28" s="17" t="s">
        <v>512</v>
      </c>
      <c r="G28" s="28" t="s">
        <v>520</v>
      </c>
    </row>
    <row r="29" spans="1:7" ht="15.75" customHeight="1">
      <c r="A29" s="23" t="s">
        <v>522</v>
      </c>
      <c r="B29" s="23">
        <v>2012</v>
      </c>
      <c r="C29" s="23">
        <v>17</v>
      </c>
      <c r="D29" s="23" t="s">
        <v>511</v>
      </c>
      <c r="F29" s="17" t="s">
        <v>532</v>
      </c>
      <c r="G29" s="27"/>
    </row>
    <row r="30" spans="1:7" ht="15.75" customHeight="1">
      <c r="A30" s="23" t="s">
        <v>522</v>
      </c>
      <c r="B30" s="23">
        <v>2012</v>
      </c>
      <c r="C30" s="23">
        <v>18</v>
      </c>
      <c r="D30" s="23" t="s">
        <v>511</v>
      </c>
      <c r="F30" s="17" t="s">
        <v>512</v>
      </c>
      <c r="G30" s="27"/>
    </row>
    <row r="31" spans="1:7" ht="15.75" customHeight="1">
      <c r="A31" s="23" t="s">
        <v>522</v>
      </c>
      <c r="B31" s="23">
        <v>2012</v>
      </c>
      <c r="C31" s="23">
        <v>19</v>
      </c>
      <c r="D31" s="23" t="s">
        <v>512</v>
      </c>
      <c r="F31" s="17" t="s">
        <v>512</v>
      </c>
      <c r="G31" s="28" t="s">
        <v>520</v>
      </c>
    </row>
    <row r="32" spans="1:7" ht="15.75" customHeight="1">
      <c r="A32" s="23" t="s">
        <v>522</v>
      </c>
      <c r="B32" s="23">
        <v>2012</v>
      </c>
      <c r="C32" s="23">
        <v>20</v>
      </c>
      <c r="D32" s="23" t="s">
        <v>511</v>
      </c>
      <c r="F32" s="17" t="s">
        <v>512</v>
      </c>
      <c r="G32" s="27"/>
    </row>
    <row r="33" spans="1:7" ht="15.75" customHeight="1">
      <c r="A33" s="23" t="s">
        <v>522</v>
      </c>
      <c r="B33" s="23">
        <v>2012</v>
      </c>
      <c r="C33" s="23">
        <v>21</v>
      </c>
      <c r="D33" s="23" t="s">
        <v>512</v>
      </c>
      <c r="F33" s="17" t="s">
        <v>512</v>
      </c>
      <c r="G33" s="28" t="s">
        <v>520</v>
      </c>
    </row>
    <row r="34" spans="1:7" ht="15.75" customHeight="1">
      <c r="A34" s="23" t="s">
        <v>522</v>
      </c>
      <c r="B34" s="23">
        <v>2012</v>
      </c>
      <c r="C34" s="23">
        <v>25</v>
      </c>
      <c r="D34" s="23" t="s">
        <v>512</v>
      </c>
      <c r="F34" s="17" t="s">
        <v>512</v>
      </c>
      <c r="G34" s="28" t="s">
        <v>520</v>
      </c>
    </row>
    <row r="35" spans="1:7" ht="15.75" customHeight="1">
      <c r="A35" s="23" t="s">
        <v>533</v>
      </c>
      <c r="B35" s="23">
        <v>2012</v>
      </c>
      <c r="C35" s="23">
        <v>2</v>
      </c>
      <c r="D35" s="23" t="s">
        <v>511</v>
      </c>
      <c r="F35" s="17" t="s">
        <v>511</v>
      </c>
      <c r="G35" s="27"/>
    </row>
    <row r="36" spans="1:7" ht="15.75" customHeight="1">
      <c r="A36" s="23" t="s">
        <v>533</v>
      </c>
      <c r="B36" s="23">
        <v>2012</v>
      </c>
      <c r="C36" s="23">
        <v>6</v>
      </c>
      <c r="D36" s="23" t="s">
        <v>512</v>
      </c>
      <c r="F36" s="17" t="s">
        <v>512</v>
      </c>
      <c r="G36" s="28" t="s">
        <v>520</v>
      </c>
    </row>
    <row r="37" spans="1:7" ht="15.75" customHeight="1">
      <c r="A37" s="23" t="s">
        <v>533</v>
      </c>
      <c r="B37" s="23">
        <v>2012</v>
      </c>
      <c r="C37" s="23">
        <v>8</v>
      </c>
      <c r="D37" s="23" t="s">
        <v>512</v>
      </c>
      <c r="E37" s="17" t="s">
        <v>534</v>
      </c>
      <c r="F37" s="17" t="s">
        <v>511</v>
      </c>
      <c r="G37" s="27"/>
    </row>
    <row r="38" spans="1:7" ht="15.75" customHeight="1">
      <c r="A38" s="23" t="s">
        <v>533</v>
      </c>
      <c r="B38" s="23">
        <v>2012</v>
      </c>
      <c r="C38" s="23">
        <v>9</v>
      </c>
      <c r="D38" s="23" t="s">
        <v>512</v>
      </c>
      <c r="E38" s="17" t="s">
        <v>536</v>
      </c>
      <c r="F38" s="17" t="s">
        <v>512</v>
      </c>
      <c r="G38" s="28" t="s">
        <v>520</v>
      </c>
    </row>
    <row r="39" spans="1:7" ht="15.75" customHeight="1">
      <c r="A39" s="23" t="s">
        <v>533</v>
      </c>
      <c r="B39" s="23">
        <v>2012</v>
      </c>
      <c r="C39" s="23">
        <v>11</v>
      </c>
      <c r="D39" s="23" t="s">
        <v>511</v>
      </c>
      <c r="F39" s="17" t="s">
        <v>511</v>
      </c>
      <c r="G39" s="27"/>
    </row>
    <row r="40" spans="1:7" ht="15.75" customHeight="1">
      <c r="A40" s="30"/>
      <c r="B40" s="30"/>
      <c r="C40" s="30"/>
      <c r="D40" s="30"/>
      <c r="E40" s="29"/>
      <c r="F40" s="29"/>
      <c r="G40" s="29"/>
    </row>
    <row r="41" spans="1:7" ht="15.75" customHeight="1">
      <c r="A41" s="23" t="s">
        <v>89</v>
      </c>
      <c r="B41" s="23">
        <v>2011</v>
      </c>
      <c r="C41" s="23">
        <v>24</v>
      </c>
      <c r="D41" s="23" t="s">
        <v>537</v>
      </c>
      <c r="F41" s="17" t="s">
        <v>512</v>
      </c>
      <c r="G41" s="28" t="s">
        <v>520</v>
      </c>
    </row>
    <row r="42" spans="1:7" ht="15.75" customHeight="1">
      <c r="A42" s="23" t="s">
        <v>522</v>
      </c>
      <c r="B42" s="23">
        <v>2011</v>
      </c>
      <c r="C42" s="23">
        <v>8</v>
      </c>
      <c r="D42" s="23" t="s">
        <v>511</v>
      </c>
      <c r="G42" s="27"/>
    </row>
    <row r="43" spans="1:7" ht="15.75" customHeight="1">
      <c r="A43" s="23" t="s">
        <v>522</v>
      </c>
      <c r="B43" s="23">
        <v>2011</v>
      </c>
      <c r="C43" s="23">
        <v>11</v>
      </c>
      <c r="D43" s="23" t="s">
        <v>511</v>
      </c>
      <c r="E43" s="17" t="s">
        <v>538</v>
      </c>
      <c r="G43" s="29"/>
    </row>
    <row r="44" spans="1:7" ht="15.75" customHeight="1">
      <c r="A44" s="23" t="s">
        <v>522</v>
      </c>
      <c r="B44" s="23">
        <v>2011</v>
      </c>
      <c r="C44" s="23">
        <v>12</v>
      </c>
      <c r="D44" s="23" t="s">
        <v>512</v>
      </c>
      <c r="F44" s="17" t="s">
        <v>512</v>
      </c>
      <c r="G44" s="28" t="s">
        <v>520</v>
      </c>
    </row>
    <row r="45" spans="1:7" ht="15.75" customHeight="1">
      <c r="A45" s="23" t="s">
        <v>522</v>
      </c>
      <c r="B45" s="23">
        <v>2011</v>
      </c>
      <c r="C45" s="23">
        <v>15</v>
      </c>
      <c r="D45" s="23" t="s">
        <v>512</v>
      </c>
      <c r="F45" s="17" t="s">
        <v>512</v>
      </c>
      <c r="G45" s="28" t="s">
        <v>520</v>
      </c>
    </row>
    <row r="46" spans="1:7" ht="15.75" customHeight="1">
      <c r="A46" s="23" t="s">
        <v>522</v>
      </c>
      <c r="B46" s="23">
        <v>2011</v>
      </c>
      <c r="C46" s="23">
        <v>20</v>
      </c>
      <c r="D46" s="23" t="s">
        <v>511</v>
      </c>
      <c r="G46" s="29"/>
    </row>
    <row r="47" spans="1:7" ht="15.75" customHeight="1">
      <c r="A47" s="23" t="s">
        <v>522</v>
      </c>
      <c r="B47" s="23">
        <v>2011</v>
      </c>
      <c r="C47" s="23">
        <v>21</v>
      </c>
      <c r="D47" s="23" t="s">
        <v>511</v>
      </c>
      <c r="G47" s="29"/>
    </row>
    <row r="48" spans="1:7" ht="15.75" customHeight="1">
      <c r="A48" s="23" t="s">
        <v>522</v>
      </c>
      <c r="B48" s="23">
        <v>2011</v>
      </c>
      <c r="C48" s="23">
        <v>22</v>
      </c>
      <c r="D48" s="23" t="s">
        <v>512</v>
      </c>
      <c r="F48" s="17" t="s">
        <v>512</v>
      </c>
      <c r="G48" s="28" t="s">
        <v>520</v>
      </c>
    </row>
    <row r="49" spans="1:7" ht="15.75" customHeight="1">
      <c r="A49" s="23" t="s">
        <v>522</v>
      </c>
      <c r="B49" s="23">
        <v>2011</v>
      </c>
      <c r="C49" s="23">
        <v>23</v>
      </c>
      <c r="D49" s="23" t="s">
        <v>529</v>
      </c>
      <c r="G49" s="27"/>
    </row>
    <row r="50" spans="1:7" ht="15.75" customHeight="1">
      <c r="A50" s="23" t="s">
        <v>522</v>
      </c>
      <c r="B50" s="23">
        <v>2011</v>
      </c>
      <c r="C50" s="23">
        <v>24</v>
      </c>
      <c r="D50" s="23" t="s">
        <v>512</v>
      </c>
      <c r="F50" s="17" t="s">
        <v>540</v>
      </c>
      <c r="G50" s="27"/>
    </row>
    <row r="51" spans="1:7" ht="15.75" customHeight="1">
      <c r="A51" s="23" t="s">
        <v>522</v>
      </c>
      <c r="B51" s="23">
        <v>2011</v>
      </c>
      <c r="C51" s="23">
        <v>25</v>
      </c>
      <c r="D51" s="23" t="s">
        <v>511</v>
      </c>
      <c r="G51" s="27"/>
    </row>
    <row r="52" spans="1:7" ht="15.75" customHeight="1">
      <c r="A52" s="32" t="s">
        <v>533</v>
      </c>
      <c r="B52" s="32">
        <v>2011</v>
      </c>
      <c r="C52" s="23">
        <v>5</v>
      </c>
      <c r="D52" s="23" t="s">
        <v>511</v>
      </c>
      <c r="F52" s="17" t="s">
        <v>512</v>
      </c>
      <c r="G52" s="27"/>
    </row>
    <row r="53" spans="1:7" ht="15.75" customHeight="1">
      <c r="A53" s="30"/>
      <c r="B53" s="30"/>
      <c r="C53" s="30"/>
      <c r="D53" s="30"/>
      <c r="E53" s="29"/>
      <c r="F53" s="29"/>
      <c r="G53" s="29"/>
    </row>
    <row r="54" spans="1:7" ht="15.75" customHeight="1">
      <c r="A54" s="23" t="s">
        <v>89</v>
      </c>
      <c r="B54" s="23">
        <v>2010</v>
      </c>
      <c r="C54" s="23">
        <v>25</v>
      </c>
      <c r="D54" s="23" t="s">
        <v>512</v>
      </c>
      <c r="F54" s="17" t="s">
        <v>512</v>
      </c>
      <c r="G54" s="28" t="s">
        <v>520</v>
      </c>
    </row>
    <row r="55" spans="1:7" ht="15.75" customHeight="1">
      <c r="A55" s="23" t="s">
        <v>522</v>
      </c>
      <c r="B55" s="23">
        <v>2010</v>
      </c>
      <c r="C55" s="23">
        <v>6</v>
      </c>
      <c r="D55" s="23" t="s">
        <v>511</v>
      </c>
      <c r="F55" s="17" t="s">
        <v>542</v>
      </c>
      <c r="G55" s="29"/>
    </row>
    <row r="56" spans="1:7" ht="15.75" customHeight="1">
      <c r="A56" s="23" t="s">
        <v>522</v>
      </c>
      <c r="B56" s="23">
        <v>2010</v>
      </c>
      <c r="C56" s="23">
        <v>9</v>
      </c>
      <c r="D56" s="23" t="s">
        <v>511</v>
      </c>
      <c r="F56" s="17" t="s">
        <v>511</v>
      </c>
      <c r="G56" s="29"/>
    </row>
    <row r="57" spans="1:7" ht="15.75" customHeight="1">
      <c r="A57" s="23" t="s">
        <v>522</v>
      </c>
      <c r="B57" s="23">
        <v>2010</v>
      </c>
      <c r="C57" s="23">
        <v>11</v>
      </c>
      <c r="D57" s="23" t="s">
        <v>512</v>
      </c>
      <c r="E57" s="17" t="s">
        <v>543</v>
      </c>
      <c r="F57" s="17" t="s">
        <v>544</v>
      </c>
      <c r="G57" s="27"/>
    </row>
    <row r="58" spans="1:7" ht="15.75" customHeight="1">
      <c r="A58" s="23" t="s">
        <v>522</v>
      </c>
      <c r="B58" s="23">
        <v>2010</v>
      </c>
      <c r="C58" s="23">
        <v>16</v>
      </c>
      <c r="D58" s="23" t="s">
        <v>512</v>
      </c>
      <c r="E58" s="21"/>
      <c r="F58" s="23" t="s">
        <v>512</v>
      </c>
      <c r="G58" s="28" t="s">
        <v>520</v>
      </c>
    </row>
    <row r="59" spans="1:7" ht="15.75" customHeight="1">
      <c r="A59" s="21"/>
      <c r="B59" s="21"/>
      <c r="C59" s="21"/>
      <c r="D59" s="21"/>
      <c r="E59" s="21"/>
      <c r="F59" s="21"/>
      <c r="G59" s="27"/>
    </row>
    <row r="60" spans="1:7" ht="15.75" customHeight="1">
      <c r="A60" s="23" t="s">
        <v>522</v>
      </c>
      <c r="B60" s="23">
        <v>2010</v>
      </c>
      <c r="C60" s="23">
        <v>19</v>
      </c>
      <c r="D60" s="23" t="s">
        <v>512</v>
      </c>
      <c r="E60" s="21"/>
      <c r="F60" s="23" t="s">
        <v>512</v>
      </c>
      <c r="G60" s="28" t="s">
        <v>520</v>
      </c>
    </row>
    <row r="61" spans="1:7" ht="15.75" customHeight="1">
      <c r="A61" s="23" t="s">
        <v>522</v>
      </c>
      <c r="B61" s="23">
        <v>2010</v>
      </c>
      <c r="C61" s="23">
        <v>21</v>
      </c>
      <c r="D61" s="23" t="s">
        <v>512</v>
      </c>
      <c r="E61" s="23" t="s">
        <v>545</v>
      </c>
      <c r="F61" s="23" t="s">
        <v>511</v>
      </c>
      <c r="G61" s="27"/>
    </row>
    <row r="62" spans="1:7" ht="15.75" customHeight="1">
      <c r="A62" s="23" t="s">
        <v>522</v>
      </c>
      <c r="B62" s="23">
        <v>2010</v>
      </c>
      <c r="C62" s="23">
        <v>24</v>
      </c>
      <c r="D62" s="17" t="s">
        <v>511</v>
      </c>
      <c r="F62" s="17" t="s">
        <v>511</v>
      </c>
      <c r="G62" s="27"/>
    </row>
    <row r="63" spans="1:7" ht="15.75" customHeight="1">
      <c r="A63" s="17" t="s">
        <v>533</v>
      </c>
      <c r="B63" s="23">
        <v>2010</v>
      </c>
      <c r="C63" s="23">
        <v>1</v>
      </c>
      <c r="D63" s="17" t="s">
        <v>512</v>
      </c>
      <c r="F63" s="17" t="s">
        <v>512</v>
      </c>
      <c r="G63" s="28" t="s">
        <v>520</v>
      </c>
    </row>
    <row r="64" spans="1:7" ht="15.75" customHeight="1">
      <c r="A64" s="17" t="s">
        <v>533</v>
      </c>
      <c r="B64" s="23">
        <v>2010</v>
      </c>
      <c r="C64" s="23">
        <v>3</v>
      </c>
      <c r="D64" s="17" t="s">
        <v>511</v>
      </c>
      <c r="E64" s="17" t="s">
        <v>546</v>
      </c>
      <c r="F64" s="17" t="s">
        <v>511</v>
      </c>
      <c r="G64" s="29"/>
    </row>
    <row r="65" spans="1:7" ht="15.75" customHeight="1">
      <c r="A65" s="17" t="s">
        <v>533</v>
      </c>
      <c r="B65" s="23">
        <v>2010</v>
      </c>
      <c r="C65" s="23">
        <v>7</v>
      </c>
      <c r="D65" s="17" t="s">
        <v>512</v>
      </c>
      <c r="E65" s="17" t="s">
        <v>547</v>
      </c>
      <c r="F65" s="17" t="s">
        <v>512</v>
      </c>
      <c r="G65" s="28" t="s">
        <v>520</v>
      </c>
    </row>
    <row r="66" spans="1:7" ht="15.75" customHeight="1">
      <c r="A66" s="29"/>
      <c r="B66" s="30"/>
      <c r="C66" s="30"/>
      <c r="D66" s="29"/>
      <c r="E66" s="29"/>
      <c r="F66" s="29"/>
      <c r="G66" s="29"/>
    </row>
    <row r="67" spans="1:7" ht="15.75" customHeight="1">
      <c r="A67" s="29"/>
      <c r="B67" s="30"/>
      <c r="C67" s="30"/>
      <c r="D67" s="29"/>
      <c r="E67" s="33" t="s">
        <v>549</v>
      </c>
      <c r="F67" s="29"/>
      <c r="G67" s="29"/>
    </row>
    <row r="68" spans="1:7" ht="15.75" customHeight="1">
      <c r="A68" s="17" t="s">
        <v>89</v>
      </c>
      <c r="B68" s="23">
        <v>2009</v>
      </c>
      <c r="C68" s="23">
        <v>8</v>
      </c>
      <c r="D68" s="17" t="s">
        <v>511</v>
      </c>
      <c r="F68" s="17" t="s">
        <v>511</v>
      </c>
      <c r="G68" s="29"/>
    </row>
    <row r="69" spans="1:7" ht="15.75" customHeight="1">
      <c r="A69" s="17" t="s">
        <v>89</v>
      </c>
      <c r="B69" s="23">
        <v>2009</v>
      </c>
      <c r="C69" s="23">
        <v>11</v>
      </c>
      <c r="D69" s="17" t="s">
        <v>511</v>
      </c>
      <c r="E69" s="17" t="s">
        <v>550</v>
      </c>
      <c r="F69" s="17" t="s">
        <v>511</v>
      </c>
      <c r="G69" s="29"/>
    </row>
    <row r="70" spans="1:7" ht="15.75" customHeight="1">
      <c r="A70" s="17" t="s">
        <v>89</v>
      </c>
      <c r="B70" s="23">
        <v>2009</v>
      </c>
      <c r="C70" s="23" t="s">
        <v>551</v>
      </c>
      <c r="D70" s="17" t="s">
        <v>511</v>
      </c>
      <c r="E70" s="17" t="s">
        <v>552</v>
      </c>
      <c r="F70" s="17" t="s">
        <v>553</v>
      </c>
      <c r="G70" s="34" t="s">
        <v>554</v>
      </c>
    </row>
    <row r="71" spans="1:7" ht="15.75" customHeight="1">
      <c r="A71" s="17" t="s">
        <v>89</v>
      </c>
      <c r="B71" s="23">
        <v>2009</v>
      </c>
      <c r="C71" s="23">
        <v>13</v>
      </c>
      <c r="D71" s="17" t="s">
        <v>511</v>
      </c>
      <c r="F71" s="17" t="s">
        <v>555</v>
      </c>
      <c r="G71" s="29"/>
    </row>
    <row r="72" spans="1:7" ht="15.75" customHeight="1">
      <c r="A72" s="17" t="s">
        <v>89</v>
      </c>
      <c r="B72" s="23">
        <v>2009</v>
      </c>
      <c r="C72" s="23">
        <v>15</v>
      </c>
      <c r="D72" s="17" t="s">
        <v>512</v>
      </c>
      <c r="F72" s="17" t="s">
        <v>511</v>
      </c>
      <c r="G72" s="28" t="s">
        <v>520</v>
      </c>
    </row>
    <row r="73" spans="1:7" ht="15.75" customHeight="1">
      <c r="A73" s="17" t="s">
        <v>89</v>
      </c>
      <c r="B73" s="23">
        <v>2009</v>
      </c>
      <c r="C73" s="23">
        <v>19</v>
      </c>
      <c r="D73" s="17" t="s">
        <v>512</v>
      </c>
      <c r="E73" s="17" t="s">
        <v>556</v>
      </c>
      <c r="F73" s="17" t="s">
        <v>512</v>
      </c>
      <c r="G73" s="28" t="s">
        <v>520</v>
      </c>
    </row>
    <row r="74" spans="1:7" ht="15.75" customHeight="1">
      <c r="A74" s="17" t="s">
        <v>89</v>
      </c>
      <c r="B74" s="23">
        <v>2009</v>
      </c>
      <c r="C74" s="23">
        <v>20</v>
      </c>
      <c r="D74" s="17" t="s">
        <v>512</v>
      </c>
      <c r="E74" s="17" t="s">
        <v>557</v>
      </c>
      <c r="F74" s="17" t="s">
        <v>558</v>
      </c>
      <c r="G74" s="28" t="s">
        <v>559</v>
      </c>
    </row>
    <row r="75" spans="1:7" ht="15.75" customHeight="1">
      <c r="A75" s="17" t="s">
        <v>89</v>
      </c>
      <c r="B75" s="23">
        <v>2009</v>
      </c>
      <c r="C75" s="23">
        <v>22</v>
      </c>
      <c r="D75" s="17" t="s">
        <v>512</v>
      </c>
      <c r="F75" s="17" t="s">
        <v>511</v>
      </c>
      <c r="G75" s="28" t="s">
        <v>520</v>
      </c>
    </row>
    <row r="76" spans="1:7" ht="15.75" customHeight="1">
      <c r="A76" s="17" t="s">
        <v>89</v>
      </c>
      <c r="B76" s="23">
        <v>2009</v>
      </c>
      <c r="C76" s="23">
        <v>23</v>
      </c>
      <c r="D76" s="17" t="s">
        <v>512</v>
      </c>
      <c r="F76" s="17" t="s">
        <v>512</v>
      </c>
      <c r="G76" s="28" t="s">
        <v>520</v>
      </c>
    </row>
    <row r="77" spans="1:7" ht="15.75" customHeight="1">
      <c r="A77" s="17" t="s">
        <v>89</v>
      </c>
      <c r="B77" s="23">
        <v>2009</v>
      </c>
      <c r="C77" s="23">
        <v>25</v>
      </c>
      <c r="D77" s="17" t="s">
        <v>512</v>
      </c>
      <c r="F77" s="17" t="s">
        <v>512</v>
      </c>
      <c r="G77" s="28" t="s">
        <v>520</v>
      </c>
    </row>
    <row r="78" spans="1:7" ht="15.75" customHeight="1">
      <c r="A78" s="17" t="s">
        <v>522</v>
      </c>
      <c r="B78" s="23">
        <v>2009</v>
      </c>
      <c r="C78" s="23">
        <v>5</v>
      </c>
      <c r="D78" s="17" t="s">
        <v>512</v>
      </c>
      <c r="F78" s="17" t="s">
        <v>512</v>
      </c>
      <c r="G78" s="28" t="s">
        <v>520</v>
      </c>
    </row>
    <row r="79" spans="1:7" ht="15.75" customHeight="1">
      <c r="A79" s="17" t="s">
        <v>522</v>
      </c>
      <c r="B79" s="23">
        <v>2009</v>
      </c>
      <c r="C79" s="23">
        <v>8</v>
      </c>
      <c r="D79" s="17" t="s">
        <v>512</v>
      </c>
      <c r="F79" s="17" t="s">
        <v>511</v>
      </c>
      <c r="G79" s="28" t="s">
        <v>520</v>
      </c>
    </row>
    <row r="80" spans="1:7" ht="15.75" customHeight="1">
      <c r="A80" s="17" t="s">
        <v>522</v>
      </c>
      <c r="B80" s="23">
        <v>2009</v>
      </c>
      <c r="C80" s="23">
        <v>10</v>
      </c>
      <c r="D80" s="17" t="s">
        <v>512</v>
      </c>
      <c r="F80" s="17" t="s">
        <v>512</v>
      </c>
      <c r="G80" s="28" t="s">
        <v>520</v>
      </c>
    </row>
    <row r="81" spans="1:8" ht="15.75" customHeight="1">
      <c r="A81" s="17" t="s">
        <v>522</v>
      </c>
      <c r="B81" s="23">
        <v>2009</v>
      </c>
      <c r="C81" s="23">
        <v>13</v>
      </c>
      <c r="D81" s="17" t="s">
        <v>511</v>
      </c>
      <c r="E81" s="17" t="s">
        <v>560</v>
      </c>
      <c r="F81" s="17" t="s">
        <v>512</v>
      </c>
      <c r="G81" s="35" t="s">
        <v>520</v>
      </c>
    </row>
    <row r="82" spans="1:8" ht="15.75" customHeight="1">
      <c r="A82" s="17" t="s">
        <v>522</v>
      </c>
      <c r="B82" s="23">
        <v>2009</v>
      </c>
      <c r="C82" s="23">
        <v>14</v>
      </c>
      <c r="D82" s="17" t="s">
        <v>512</v>
      </c>
      <c r="F82" s="17" t="s">
        <v>512</v>
      </c>
      <c r="G82" s="28" t="s">
        <v>520</v>
      </c>
    </row>
    <row r="83" spans="1:8" ht="15.75" customHeight="1">
      <c r="A83" s="17" t="s">
        <v>522</v>
      </c>
      <c r="B83" s="23">
        <v>2009</v>
      </c>
      <c r="C83" s="23">
        <v>16</v>
      </c>
      <c r="D83" s="17" t="s">
        <v>512</v>
      </c>
      <c r="F83" s="17" t="s">
        <v>512</v>
      </c>
      <c r="G83" s="28" t="s">
        <v>520</v>
      </c>
    </row>
    <row r="84" spans="1:8" ht="15.75" customHeight="1">
      <c r="A84" s="17" t="s">
        <v>522</v>
      </c>
      <c r="B84" s="23">
        <v>2009</v>
      </c>
      <c r="C84" s="23">
        <v>17</v>
      </c>
      <c r="D84" s="17" t="s">
        <v>511</v>
      </c>
      <c r="E84" s="17" t="s">
        <v>560</v>
      </c>
      <c r="F84" s="17" t="s">
        <v>511</v>
      </c>
      <c r="G84" s="27"/>
    </row>
    <row r="85" spans="1:8" ht="15.75" customHeight="1">
      <c r="A85" s="17" t="s">
        <v>522</v>
      </c>
      <c r="B85" s="23">
        <v>2009</v>
      </c>
      <c r="C85" s="23">
        <v>21</v>
      </c>
      <c r="D85" s="17" t="s">
        <v>512</v>
      </c>
      <c r="F85" s="17" t="s">
        <v>511</v>
      </c>
      <c r="G85" s="28" t="s">
        <v>520</v>
      </c>
    </row>
    <row r="86" spans="1:8" ht="15.75" customHeight="1">
      <c r="A86" s="17" t="s">
        <v>522</v>
      </c>
      <c r="B86" s="23">
        <v>2009</v>
      </c>
      <c r="C86" s="23">
        <v>22</v>
      </c>
      <c r="D86" s="17" t="s">
        <v>512</v>
      </c>
      <c r="E86" s="17" t="s">
        <v>561</v>
      </c>
      <c r="F86" s="17" t="s">
        <v>512</v>
      </c>
      <c r="G86" s="28" t="s">
        <v>520</v>
      </c>
    </row>
    <row r="87" spans="1:8" ht="15.75" customHeight="1">
      <c r="A87" s="17" t="s">
        <v>522</v>
      </c>
      <c r="B87" s="23">
        <v>2009</v>
      </c>
      <c r="C87" s="23">
        <v>25</v>
      </c>
      <c r="D87" s="17" t="s">
        <v>512</v>
      </c>
      <c r="E87" s="17" t="s">
        <v>562</v>
      </c>
      <c r="F87" s="17" t="s">
        <v>512</v>
      </c>
      <c r="G87" s="28" t="s">
        <v>520</v>
      </c>
    </row>
    <row r="88" spans="1:8" ht="15.75" customHeight="1">
      <c r="A88" s="17" t="s">
        <v>533</v>
      </c>
      <c r="B88" s="23">
        <v>2009</v>
      </c>
      <c r="C88" s="23">
        <v>5</v>
      </c>
      <c r="D88" s="17" t="s">
        <v>563</v>
      </c>
      <c r="F88" s="17" t="s">
        <v>512</v>
      </c>
      <c r="G88" s="28" t="s">
        <v>520</v>
      </c>
    </row>
    <row r="89" spans="1:8" ht="15.75" customHeight="1">
      <c r="A89" s="17" t="s">
        <v>533</v>
      </c>
      <c r="B89" s="23">
        <v>2009</v>
      </c>
      <c r="C89" s="23">
        <v>6</v>
      </c>
      <c r="D89" s="17" t="s">
        <v>512</v>
      </c>
      <c r="F89" s="17" t="s">
        <v>512</v>
      </c>
      <c r="G89" s="28" t="s">
        <v>520</v>
      </c>
    </row>
    <row r="90" spans="1:8" ht="15.75" customHeight="1">
      <c r="A90" s="17" t="s">
        <v>533</v>
      </c>
      <c r="B90" s="23">
        <v>2009</v>
      </c>
      <c r="C90" s="23">
        <v>7</v>
      </c>
      <c r="D90" s="17" t="s">
        <v>512</v>
      </c>
      <c r="F90" s="17" t="s">
        <v>512</v>
      </c>
      <c r="G90" s="28" t="s">
        <v>520</v>
      </c>
    </row>
    <row r="91" spans="1:8" ht="15.75" customHeight="1">
      <c r="A91" s="17" t="s">
        <v>533</v>
      </c>
      <c r="B91" s="23">
        <v>2009</v>
      </c>
      <c r="C91" s="23">
        <v>10</v>
      </c>
      <c r="D91" s="17" t="s">
        <v>512</v>
      </c>
      <c r="F91" s="17" t="s">
        <v>511</v>
      </c>
      <c r="G91" s="28" t="s">
        <v>520</v>
      </c>
    </row>
    <row r="92" spans="1:8" ht="15.75" customHeight="1">
      <c r="A92" s="29"/>
      <c r="B92" s="30"/>
      <c r="C92" s="30"/>
      <c r="D92" s="29"/>
      <c r="E92" s="29"/>
      <c r="F92" s="29"/>
      <c r="G92" s="29"/>
    </row>
    <row r="93" spans="1:8" ht="15.75" customHeight="1">
      <c r="A93" s="29"/>
      <c r="B93" s="30"/>
      <c r="C93" s="30"/>
      <c r="D93" s="29"/>
      <c r="E93" s="33" t="s">
        <v>564</v>
      </c>
      <c r="F93" s="29"/>
      <c r="G93" s="29"/>
    </row>
    <row r="94" spans="1:8" ht="15.75" customHeight="1">
      <c r="A94" s="23" t="s">
        <v>89</v>
      </c>
      <c r="B94" s="23">
        <v>2008</v>
      </c>
      <c r="C94" s="23">
        <v>2</v>
      </c>
      <c r="D94" s="23" t="s">
        <v>512</v>
      </c>
      <c r="E94" s="23" t="s">
        <v>565</v>
      </c>
      <c r="F94" s="23" t="s">
        <v>566</v>
      </c>
      <c r="G94" s="36" t="s">
        <v>520</v>
      </c>
      <c r="H94" s="21"/>
    </row>
    <row r="95" spans="1:8" ht="15.75" customHeight="1">
      <c r="A95" s="23" t="s">
        <v>89</v>
      </c>
      <c r="B95" s="23">
        <v>2008</v>
      </c>
      <c r="C95" s="23">
        <v>12</v>
      </c>
      <c r="D95" s="23" t="s">
        <v>512</v>
      </c>
      <c r="E95" s="23" t="s">
        <v>560</v>
      </c>
      <c r="F95" s="23" t="s">
        <v>512</v>
      </c>
      <c r="G95" s="36" t="s">
        <v>567</v>
      </c>
      <c r="H95" s="21"/>
    </row>
    <row r="96" spans="1:8" ht="15.75" customHeight="1">
      <c r="A96" s="23" t="s">
        <v>89</v>
      </c>
      <c r="B96" s="23">
        <v>2008</v>
      </c>
      <c r="C96" s="23">
        <v>17</v>
      </c>
      <c r="D96" s="23" t="s">
        <v>511</v>
      </c>
      <c r="E96" s="23" t="s">
        <v>545</v>
      </c>
      <c r="F96" s="23" t="s">
        <v>511</v>
      </c>
      <c r="G96" s="37"/>
      <c r="H96" s="21"/>
    </row>
    <row r="97" spans="1:8" ht="15.75" customHeight="1">
      <c r="A97" s="23" t="s">
        <v>89</v>
      </c>
      <c r="B97" s="23">
        <v>2008</v>
      </c>
      <c r="C97" s="23">
        <v>18</v>
      </c>
      <c r="D97" s="23" t="s">
        <v>511</v>
      </c>
      <c r="E97" s="21"/>
      <c r="F97" s="23" t="s">
        <v>512</v>
      </c>
      <c r="G97" s="37"/>
      <c r="H97" s="21"/>
    </row>
    <row r="98" spans="1:8" ht="15.75" customHeight="1">
      <c r="A98" s="23" t="s">
        <v>89</v>
      </c>
      <c r="B98" s="23">
        <v>2008</v>
      </c>
      <c r="C98" s="23">
        <v>19</v>
      </c>
      <c r="D98" s="23" t="s">
        <v>512</v>
      </c>
      <c r="E98" s="23" t="s">
        <v>560</v>
      </c>
      <c r="F98" s="23" t="s">
        <v>512</v>
      </c>
      <c r="G98" s="36" t="s">
        <v>568</v>
      </c>
      <c r="H98" s="21"/>
    </row>
    <row r="99" spans="1:8" ht="15.75" customHeight="1">
      <c r="A99" s="23" t="s">
        <v>89</v>
      </c>
      <c r="B99" s="23">
        <v>2008</v>
      </c>
      <c r="C99" s="23">
        <v>20</v>
      </c>
      <c r="D99" s="23" t="s">
        <v>511</v>
      </c>
      <c r="E99" s="21"/>
      <c r="F99" s="23" t="s">
        <v>569</v>
      </c>
      <c r="G99" s="37"/>
      <c r="H99" s="21"/>
    </row>
    <row r="100" spans="1:8" ht="15.75" customHeight="1">
      <c r="A100" s="23" t="s">
        <v>89</v>
      </c>
      <c r="B100" s="23">
        <v>2008</v>
      </c>
      <c r="C100" s="23">
        <v>21</v>
      </c>
      <c r="D100" s="23" t="s">
        <v>512</v>
      </c>
      <c r="E100" s="23" t="s">
        <v>545</v>
      </c>
      <c r="F100" s="23" t="s">
        <v>512</v>
      </c>
      <c r="G100" s="36" t="s">
        <v>520</v>
      </c>
      <c r="H100" s="21"/>
    </row>
    <row r="101" spans="1:8" ht="15.75" customHeight="1">
      <c r="A101" s="23" t="s">
        <v>89</v>
      </c>
      <c r="B101" s="23">
        <v>2008</v>
      </c>
      <c r="C101" s="23">
        <v>22</v>
      </c>
      <c r="D101" s="23" t="s">
        <v>511</v>
      </c>
      <c r="E101" s="21"/>
      <c r="F101" s="23" t="s">
        <v>512</v>
      </c>
      <c r="G101" s="30"/>
      <c r="H101" s="21"/>
    </row>
    <row r="102" spans="1:8" ht="15.75" customHeight="1">
      <c r="A102" s="23" t="s">
        <v>89</v>
      </c>
      <c r="B102" s="23">
        <v>2008</v>
      </c>
      <c r="C102" s="23">
        <v>23</v>
      </c>
      <c r="D102" s="23" t="s">
        <v>512</v>
      </c>
      <c r="E102" s="21"/>
      <c r="F102" s="23" t="s">
        <v>512</v>
      </c>
      <c r="G102" s="36" t="s">
        <v>520</v>
      </c>
      <c r="H102" s="21"/>
    </row>
    <row r="103" spans="1:8" ht="15.75" customHeight="1">
      <c r="A103" s="23" t="s">
        <v>89</v>
      </c>
      <c r="B103" s="23">
        <v>2008</v>
      </c>
      <c r="C103" s="23">
        <v>24</v>
      </c>
      <c r="D103" s="23" t="s">
        <v>512</v>
      </c>
      <c r="E103" s="21"/>
      <c r="F103" s="23" t="s">
        <v>570</v>
      </c>
      <c r="G103" s="36" t="s">
        <v>571</v>
      </c>
      <c r="H103" s="21"/>
    </row>
    <row r="104" spans="1:8" ht="15.75" customHeight="1">
      <c r="A104" s="23" t="s">
        <v>522</v>
      </c>
      <c r="B104" s="23">
        <v>2008</v>
      </c>
      <c r="C104" s="23">
        <v>7</v>
      </c>
      <c r="D104" s="23" t="s">
        <v>511</v>
      </c>
      <c r="E104" s="21"/>
      <c r="F104" s="23" t="s">
        <v>511</v>
      </c>
      <c r="G104" s="30"/>
      <c r="H104" s="21"/>
    </row>
    <row r="105" spans="1:8" ht="15.75" customHeight="1">
      <c r="A105" s="23" t="s">
        <v>522</v>
      </c>
      <c r="B105" s="23">
        <v>2008</v>
      </c>
      <c r="C105" s="23">
        <v>8</v>
      </c>
      <c r="D105" s="23" t="s">
        <v>511</v>
      </c>
      <c r="E105" s="21"/>
      <c r="F105" s="23" t="s">
        <v>512</v>
      </c>
      <c r="G105" s="37"/>
      <c r="H105" s="21"/>
    </row>
    <row r="106" spans="1:8" ht="15.75" customHeight="1">
      <c r="A106" s="23" t="s">
        <v>522</v>
      </c>
      <c r="B106" s="23">
        <v>2008</v>
      </c>
      <c r="C106" s="23">
        <v>9</v>
      </c>
      <c r="D106" s="23" t="s">
        <v>512</v>
      </c>
      <c r="E106" s="21"/>
      <c r="F106" s="23" t="s">
        <v>512</v>
      </c>
      <c r="G106" s="36" t="s">
        <v>520</v>
      </c>
      <c r="H106" s="21"/>
    </row>
    <row r="107" spans="1:8" ht="15.75" customHeight="1">
      <c r="A107" s="23" t="s">
        <v>522</v>
      </c>
      <c r="B107" s="23">
        <v>2008</v>
      </c>
      <c r="C107" s="23">
        <v>12</v>
      </c>
      <c r="D107" s="23" t="s">
        <v>511</v>
      </c>
      <c r="E107" s="23" t="s">
        <v>572</v>
      </c>
      <c r="F107" s="23" t="s">
        <v>573</v>
      </c>
      <c r="G107" s="36" t="s">
        <v>574</v>
      </c>
      <c r="H107" s="21"/>
    </row>
    <row r="108" spans="1:8" ht="15.75" customHeight="1">
      <c r="A108" s="23" t="s">
        <v>522</v>
      </c>
      <c r="B108" s="23">
        <v>2008</v>
      </c>
      <c r="C108" s="23">
        <v>16</v>
      </c>
      <c r="D108" s="23" t="s">
        <v>511</v>
      </c>
      <c r="E108" s="21"/>
      <c r="F108" s="23" t="s">
        <v>575</v>
      </c>
      <c r="G108" s="30"/>
      <c r="H108" s="21"/>
    </row>
    <row r="109" spans="1:8" ht="15.75" customHeight="1">
      <c r="A109" s="23" t="s">
        <v>522</v>
      </c>
      <c r="B109" s="23">
        <v>2008</v>
      </c>
      <c r="C109" s="23">
        <v>17</v>
      </c>
      <c r="D109" s="23" t="s">
        <v>512</v>
      </c>
      <c r="E109" s="23" t="s">
        <v>560</v>
      </c>
      <c r="F109" s="23" t="s">
        <v>512</v>
      </c>
      <c r="G109" s="36" t="s">
        <v>568</v>
      </c>
      <c r="H109" s="21"/>
    </row>
    <row r="110" spans="1:8" ht="15.75" customHeight="1">
      <c r="A110" s="23" t="s">
        <v>522</v>
      </c>
      <c r="B110" s="23">
        <v>2008</v>
      </c>
      <c r="C110" s="23">
        <v>20</v>
      </c>
      <c r="D110" s="23" t="s">
        <v>512</v>
      </c>
      <c r="E110" s="23" t="s">
        <v>560</v>
      </c>
      <c r="F110" s="23" t="s">
        <v>511</v>
      </c>
      <c r="G110" s="23" t="s">
        <v>576</v>
      </c>
      <c r="H110" s="21"/>
    </row>
    <row r="111" spans="1:8" ht="15.75" customHeight="1">
      <c r="A111" s="23" t="s">
        <v>522</v>
      </c>
      <c r="B111" s="23">
        <v>2008</v>
      </c>
      <c r="C111" s="23">
        <v>21</v>
      </c>
      <c r="D111" s="23" t="s">
        <v>511</v>
      </c>
      <c r="E111" s="23" t="s">
        <v>560</v>
      </c>
      <c r="F111" s="23" t="s">
        <v>512</v>
      </c>
      <c r="G111" s="23" t="s">
        <v>576</v>
      </c>
      <c r="H111" s="21"/>
    </row>
    <row r="112" spans="1:8" ht="15.75" customHeight="1">
      <c r="A112" s="23" t="s">
        <v>522</v>
      </c>
      <c r="B112" s="23">
        <v>2008</v>
      </c>
      <c r="C112" s="23">
        <v>23</v>
      </c>
      <c r="D112" s="23" t="s">
        <v>511</v>
      </c>
      <c r="E112" s="21"/>
      <c r="F112" s="23" t="s">
        <v>512</v>
      </c>
      <c r="G112" s="37"/>
      <c r="H112" s="21"/>
    </row>
    <row r="113" spans="1:8" ht="15.75" customHeight="1">
      <c r="A113" s="23" t="s">
        <v>522</v>
      </c>
      <c r="B113" s="23">
        <v>2008</v>
      </c>
      <c r="C113" s="23">
        <v>24</v>
      </c>
      <c r="D113" s="23" t="s">
        <v>512</v>
      </c>
      <c r="E113" s="23" t="s">
        <v>560</v>
      </c>
      <c r="F113" s="23" t="s">
        <v>512</v>
      </c>
      <c r="G113" s="36" t="s">
        <v>568</v>
      </c>
      <c r="H113" s="21"/>
    </row>
    <row r="114" spans="1:8" ht="15.75" customHeight="1">
      <c r="A114" s="23" t="s">
        <v>522</v>
      </c>
      <c r="B114" s="23">
        <v>2008</v>
      </c>
      <c r="C114" s="23">
        <v>25</v>
      </c>
      <c r="D114" s="23" t="s">
        <v>512</v>
      </c>
      <c r="E114" s="23" t="s">
        <v>560</v>
      </c>
      <c r="F114" s="23" t="s">
        <v>512</v>
      </c>
      <c r="G114" s="23" t="s">
        <v>577</v>
      </c>
      <c r="H114" s="21"/>
    </row>
    <row r="115" spans="1:8" ht="15.75" customHeight="1">
      <c r="A115" s="17" t="s">
        <v>533</v>
      </c>
      <c r="B115" s="23">
        <v>2008</v>
      </c>
      <c r="C115" s="23">
        <v>3</v>
      </c>
      <c r="D115" s="17" t="s">
        <v>512</v>
      </c>
      <c r="G115" s="34" t="s">
        <v>578</v>
      </c>
    </row>
    <row r="116" spans="1:8" ht="15.75" customHeight="1">
      <c r="A116" s="17" t="s">
        <v>533</v>
      </c>
      <c r="B116" s="23">
        <v>2008</v>
      </c>
      <c r="C116" s="23">
        <v>4</v>
      </c>
      <c r="D116" s="17" t="s">
        <v>512</v>
      </c>
      <c r="F116" s="17" t="s">
        <v>512</v>
      </c>
      <c r="G116" s="28" t="s">
        <v>520</v>
      </c>
    </row>
    <row r="117" spans="1:8" ht="15.75" customHeight="1">
      <c r="A117" s="29"/>
      <c r="B117" s="30"/>
      <c r="C117" s="30"/>
      <c r="D117" s="29"/>
      <c r="E117" s="29"/>
      <c r="F117" s="29"/>
      <c r="G117" s="29"/>
    </row>
    <row r="118" spans="1:8" ht="15.75" customHeight="1">
      <c r="A118" s="29"/>
      <c r="B118" s="30"/>
      <c r="C118" s="30"/>
      <c r="D118" s="29"/>
      <c r="E118" s="33" t="s">
        <v>579</v>
      </c>
      <c r="F118" s="29"/>
      <c r="G118" s="29"/>
    </row>
    <row r="119" spans="1:8" ht="15.75" customHeight="1">
      <c r="A119" s="17" t="s">
        <v>89</v>
      </c>
      <c r="B119" s="23">
        <v>2007</v>
      </c>
      <c r="C119" s="23">
        <v>9</v>
      </c>
      <c r="D119" s="23" t="s">
        <v>511</v>
      </c>
      <c r="E119" s="17" t="s">
        <v>560</v>
      </c>
      <c r="G119" s="28" t="s">
        <v>576</v>
      </c>
    </row>
    <row r="120" spans="1:8" ht="15.75" customHeight="1">
      <c r="A120" s="17" t="s">
        <v>89</v>
      </c>
      <c r="B120" s="23">
        <v>2007</v>
      </c>
      <c r="C120" s="23">
        <v>15</v>
      </c>
      <c r="D120" s="23" t="s">
        <v>511</v>
      </c>
      <c r="E120" s="17" t="s">
        <v>580</v>
      </c>
      <c r="G120" s="27"/>
    </row>
    <row r="121" spans="1:8" ht="15.75" customHeight="1">
      <c r="A121" s="17" t="s">
        <v>89</v>
      </c>
      <c r="B121" s="23">
        <v>2007</v>
      </c>
      <c r="C121" s="23">
        <v>18</v>
      </c>
      <c r="D121" s="23" t="s">
        <v>512</v>
      </c>
      <c r="F121" s="17" t="s">
        <v>512</v>
      </c>
      <c r="G121" s="28" t="s">
        <v>520</v>
      </c>
    </row>
    <row r="122" spans="1:8" ht="15.75" customHeight="1">
      <c r="A122" s="17" t="s">
        <v>89</v>
      </c>
      <c r="B122" s="23">
        <v>2007</v>
      </c>
      <c r="C122" s="23">
        <v>19</v>
      </c>
      <c r="D122" s="23" t="s">
        <v>511</v>
      </c>
      <c r="E122" s="17" t="s">
        <v>560</v>
      </c>
      <c r="G122" s="28" t="s">
        <v>576</v>
      </c>
    </row>
    <row r="123" spans="1:8" ht="15.75" customHeight="1">
      <c r="A123" s="17" t="s">
        <v>89</v>
      </c>
      <c r="B123" s="23">
        <v>2007</v>
      </c>
      <c r="C123" s="23">
        <v>21</v>
      </c>
      <c r="D123" s="17" t="s">
        <v>512</v>
      </c>
      <c r="G123" s="29"/>
    </row>
    <row r="124" spans="1:8" ht="15.75" customHeight="1">
      <c r="A124" s="17" t="s">
        <v>89</v>
      </c>
      <c r="B124" s="23">
        <v>2007</v>
      </c>
      <c r="C124" s="23">
        <v>24</v>
      </c>
      <c r="D124" s="17" t="s">
        <v>512</v>
      </c>
      <c r="G124" s="27"/>
    </row>
    <row r="125" spans="1:8" ht="15.75" customHeight="1">
      <c r="A125" s="17" t="s">
        <v>533</v>
      </c>
      <c r="B125" s="23">
        <v>2007</v>
      </c>
      <c r="C125" s="23">
        <v>2</v>
      </c>
      <c r="D125" s="17" t="s">
        <v>511</v>
      </c>
      <c r="E125" s="17" t="s">
        <v>581</v>
      </c>
      <c r="F125" s="17" t="s">
        <v>582</v>
      </c>
      <c r="G125" s="38" t="s">
        <v>583</v>
      </c>
    </row>
    <row r="126" spans="1:8" ht="15.75" customHeight="1">
      <c r="A126" s="17" t="s">
        <v>533</v>
      </c>
      <c r="B126" s="23">
        <v>2007</v>
      </c>
      <c r="C126" s="23">
        <v>3</v>
      </c>
      <c r="D126" s="17" t="s">
        <v>512</v>
      </c>
      <c r="E126" s="17" t="s">
        <v>584</v>
      </c>
      <c r="F126" s="17" t="s">
        <v>582</v>
      </c>
      <c r="G126" s="28" t="s">
        <v>520</v>
      </c>
    </row>
    <row r="127" spans="1:8" ht="15.75" customHeight="1">
      <c r="A127" s="17" t="s">
        <v>533</v>
      </c>
      <c r="B127" s="23">
        <v>2007</v>
      </c>
      <c r="C127" s="23">
        <v>6</v>
      </c>
      <c r="D127" s="17" t="s">
        <v>512</v>
      </c>
      <c r="F127" s="17" t="s">
        <v>582</v>
      </c>
      <c r="G127" s="28" t="s">
        <v>520</v>
      </c>
    </row>
    <row r="128" spans="1:8" ht="15.75" customHeight="1">
      <c r="A128" s="29"/>
      <c r="B128" s="30"/>
      <c r="C128" s="30"/>
      <c r="D128" s="29"/>
      <c r="E128" s="29"/>
      <c r="F128" s="29"/>
      <c r="G128" s="29"/>
    </row>
    <row r="129" spans="1:7" ht="15.75" customHeight="1">
      <c r="A129" s="29"/>
      <c r="B129" s="30"/>
      <c r="C129" s="30"/>
      <c r="D129" s="29"/>
      <c r="E129" s="33" t="s">
        <v>585</v>
      </c>
      <c r="F129" s="29"/>
      <c r="G129" s="29"/>
    </row>
    <row r="130" spans="1:7" ht="15.75" customHeight="1">
      <c r="A130" s="17" t="s">
        <v>89</v>
      </c>
      <c r="B130" s="23">
        <v>2006</v>
      </c>
      <c r="C130" s="23">
        <v>3</v>
      </c>
      <c r="D130" s="17" t="s">
        <v>511</v>
      </c>
      <c r="E130" s="17" t="s">
        <v>586</v>
      </c>
      <c r="F130" s="17" t="s">
        <v>511</v>
      </c>
      <c r="G130" s="29"/>
    </row>
    <row r="131" spans="1:7" ht="15.75" customHeight="1">
      <c r="A131" s="17" t="s">
        <v>89</v>
      </c>
      <c r="B131" s="23">
        <v>2006</v>
      </c>
      <c r="C131" s="23">
        <v>6</v>
      </c>
      <c r="D131" s="17" t="s">
        <v>512</v>
      </c>
      <c r="E131" s="17" t="s">
        <v>587</v>
      </c>
      <c r="F131" s="17" t="s">
        <v>588</v>
      </c>
      <c r="G131" s="34" t="s">
        <v>559</v>
      </c>
    </row>
    <row r="132" spans="1:7" ht="15.75" customHeight="1">
      <c r="A132" s="17" t="s">
        <v>89</v>
      </c>
      <c r="B132" s="23">
        <v>2006</v>
      </c>
      <c r="C132" s="23">
        <v>7</v>
      </c>
      <c r="D132" s="17" t="s">
        <v>512</v>
      </c>
      <c r="E132" s="17" t="s">
        <v>556</v>
      </c>
      <c r="F132" s="17" t="s">
        <v>589</v>
      </c>
      <c r="G132" s="29"/>
    </row>
    <row r="133" spans="1:7" ht="15.75" customHeight="1">
      <c r="A133" s="17" t="s">
        <v>89</v>
      </c>
      <c r="B133" s="23">
        <v>2006</v>
      </c>
      <c r="C133" s="23">
        <v>8</v>
      </c>
      <c r="D133" s="17" t="s">
        <v>511</v>
      </c>
      <c r="E133" s="17" t="s">
        <v>590</v>
      </c>
      <c r="F133" s="17" t="s">
        <v>511</v>
      </c>
      <c r="G133" s="27"/>
    </row>
    <row r="134" spans="1:7" ht="15.75" customHeight="1">
      <c r="A134" s="17" t="s">
        <v>89</v>
      </c>
      <c r="B134" s="23">
        <v>2006</v>
      </c>
      <c r="C134" s="23">
        <v>10</v>
      </c>
      <c r="D134" s="17" t="s">
        <v>512</v>
      </c>
      <c r="F134" s="17" t="s">
        <v>511</v>
      </c>
      <c r="G134" s="34" t="s">
        <v>520</v>
      </c>
    </row>
    <row r="135" spans="1:7" ht="15.75" customHeight="1">
      <c r="A135" s="17" t="s">
        <v>89</v>
      </c>
      <c r="B135" s="23">
        <v>2006</v>
      </c>
      <c r="C135" s="23">
        <v>17</v>
      </c>
      <c r="D135" s="17" t="s">
        <v>511</v>
      </c>
      <c r="E135" s="17" t="s">
        <v>591</v>
      </c>
      <c r="F135" s="17" t="s">
        <v>592</v>
      </c>
      <c r="G135" s="27"/>
    </row>
    <row r="136" spans="1:7" ht="15.75" customHeight="1">
      <c r="A136" s="17" t="s">
        <v>89</v>
      </c>
      <c r="B136" s="23">
        <v>2006</v>
      </c>
      <c r="C136" s="23">
        <v>18</v>
      </c>
      <c r="D136" s="17" t="s">
        <v>512</v>
      </c>
      <c r="F136" s="17" t="s">
        <v>512</v>
      </c>
      <c r="G136" s="28" t="s">
        <v>520</v>
      </c>
    </row>
    <row r="137" spans="1:7" ht="15.75" customHeight="1">
      <c r="A137" s="17" t="s">
        <v>89</v>
      </c>
      <c r="B137" s="23">
        <v>2006</v>
      </c>
      <c r="C137" s="23">
        <v>20</v>
      </c>
      <c r="D137" s="17" t="s">
        <v>511</v>
      </c>
      <c r="F137" s="17" t="s">
        <v>511</v>
      </c>
      <c r="G137" s="29"/>
    </row>
    <row r="138" spans="1:7" ht="15.75" customHeight="1">
      <c r="A138" s="17" t="s">
        <v>89</v>
      </c>
      <c r="B138" s="23">
        <v>2006</v>
      </c>
      <c r="C138" s="23">
        <v>22</v>
      </c>
      <c r="D138" s="17" t="s">
        <v>512</v>
      </c>
      <c r="F138" s="17" t="s">
        <v>512</v>
      </c>
      <c r="G138" s="28" t="s">
        <v>520</v>
      </c>
    </row>
    <row r="139" spans="1:7" ht="15.75" customHeight="1">
      <c r="A139" s="17" t="s">
        <v>89</v>
      </c>
      <c r="B139" s="23">
        <v>2006</v>
      </c>
      <c r="C139" s="23">
        <v>25</v>
      </c>
      <c r="D139" s="17" t="s">
        <v>512</v>
      </c>
      <c r="F139" s="17" t="s">
        <v>511</v>
      </c>
      <c r="G139" s="28" t="s">
        <v>520</v>
      </c>
    </row>
    <row r="140" spans="1:7" ht="15.75" customHeight="1">
      <c r="A140" s="17" t="s">
        <v>533</v>
      </c>
      <c r="B140" s="23">
        <v>2006</v>
      </c>
      <c r="C140" s="23">
        <v>2</v>
      </c>
      <c r="D140" s="17" t="s">
        <v>512</v>
      </c>
      <c r="F140" s="17" t="s">
        <v>512</v>
      </c>
      <c r="G140" s="28" t="s">
        <v>520</v>
      </c>
    </row>
    <row r="141" spans="1:7" ht="15.75" customHeight="1">
      <c r="A141" s="17" t="s">
        <v>533</v>
      </c>
      <c r="B141" s="23">
        <v>2006</v>
      </c>
      <c r="C141" s="23">
        <v>6</v>
      </c>
      <c r="D141" s="17" t="s">
        <v>511</v>
      </c>
      <c r="F141" s="17" t="s">
        <v>511</v>
      </c>
      <c r="G141" s="27"/>
    </row>
    <row r="142" spans="1:7" ht="15.75" customHeight="1">
      <c r="A142" s="17" t="s">
        <v>533</v>
      </c>
      <c r="B142" s="23">
        <v>2006</v>
      </c>
      <c r="C142" s="23">
        <v>7</v>
      </c>
      <c r="D142" s="17" t="s">
        <v>511</v>
      </c>
      <c r="F142" s="17" t="s">
        <v>512</v>
      </c>
      <c r="G142" s="27"/>
    </row>
    <row r="143" spans="1:7" ht="15.75" customHeight="1">
      <c r="A143" s="17" t="s">
        <v>533</v>
      </c>
      <c r="B143" s="23">
        <v>2006</v>
      </c>
      <c r="C143" s="23">
        <v>9</v>
      </c>
      <c r="D143" s="17" t="s">
        <v>511</v>
      </c>
      <c r="F143" s="17" t="s">
        <v>512</v>
      </c>
      <c r="G143" s="27"/>
    </row>
    <row r="144" spans="1:7" ht="15.75" customHeight="1">
      <c r="A144" s="17" t="s">
        <v>533</v>
      </c>
      <c r="B144" s="23">
        <v>2006</v>
      </c>
      <c r="C144" s="23">
        <v>10</v>
      </c>
      <c r="D144" s="17" t="s">
        <v>512</v>
      </c>
      <c r="F144" s="17" t="s">
        <v>512</v>
      </c>
      <c r="G144" s="28" t="s">
        <v>520</v>
      </c>
    </row>
    <row r="145" spans="1:7" ht="15.75" customHeight="1">
      <c r="A145" s="29"/>
      <c r="B145" s="30"/>
      <c r="C145" s="30"/>
      <c r="D145" s="29"/>
      <c r="E145" s="29"/>
      <c r="F145" s="29"/>
      <c r="G145" s="29"/>
    </row>
    <row r="146" spans="1:7" ht="15.75" customHeight="1">
      <c r="A146" s="17" t="s">
        <v>533</v>
      </c>
      <c r="B146" s="23">
        <v>2005</v>
      </c>
      <c r="C146" s="23">
        <v>2</v>
      </c>
      <c r="D146" s="17" t="s">
        <v>511</v>
      </c>
      <c r="E146" s="17" t="s">
        <v>593</v>
      </c>
      <c r="F146" s="17" t="s">
        <v>594</v>
      </c>
      <c r="G146" s="39"/>
    </row>
    <row r="147" spans="1:7" ht="15.75" customHeight="1">
      <c r="A147" s="17" t="s">
        <v>533</v>
      </c>
      <c r="B147" s="23">
        <v>2005</v>
      </c>
      <c r="C147" s="23">
        <v>8</v>
      </c>
      <c r="D147" s="17" t="s">
        <v>512</v>
      </c>
      <c r="F147" s="17" t="s">
        <v>512</v>
      </c>
      <c r="G147" s="28" t="s">
        <v>520</v>
      </c>
    </row>
    <row r="148" spans="1:7" ht="15.75" customHeight="1">
      <c r="B148" s="21"/>
      <c r="C148" s="21"/>
    </row>
    <row r="149" spans="1:7" ht="15.75" customHeight="1">
      <c r="B149" s="21"/>
      <c r="C149" s="21"/>
    </row>
    <row r="150" spans="1:7" ht="15.75" customHeight="1">
      <c r="B150" s="21"/>
      <c r="C150" s="21"/>
    </row>
    <row r="151" spans="1:7" ht="15.75" customHeight="1">
      <c r="B151" s="21"/>
      <c r="C151" s="21"/>
    </row>
    <row r="152" spans="1:7" ht="15.75" customHeight="1">
      <c r="B152" s="21"/>
      <c r="C152" s="21"/>
    </row>
    <row r="153" spans="1:7" ht="15.75" customHeight="1">
      <c r="B153" s="21"/>
      <c r="C153" s="21"/>
    </row>
    <row r="154" spans="1:7" ht="15.75" customHeight="1">
      <c r="B154" s="21"/>
      <c r="C154" s="21"/>
    </row>
    <row r="155" spans="1:7" ht="15.75" customHeight="1">
      <c r="B155" s="21"/>
      <c r="C155" s="21"/>
    </row>
    <row r="156" spans="1:7" ht="15.75" customHeight="1">
      <c r="B156" s="21"/>
      <c r="C156" s="21"/>
    </row>
    <row r="157" spans="1:7" ht="15.75" customHeight="1">
      <c r="B157" s="21"/>
      <c r="C157" s="21"/>
    </row>
    <row r="158" spans="1:7" ht="15.75" customHeight="1">
      <c r="B158" s="21"/>
      <c r="C158" s="21"/>
    </row>
    <row r="159" spans="1:7" ht="15.75" customHeight="1">
      <c r="B159" s="21"/>
      <c r="C159" s="21"/>
    </row>
    <row r="160" spans="1:7" ht="15.75" customHeight="1">
      <c r="B160" s="21"/>
      <c r="C160" s="21"/>
    </row>
    <row r="161" spans="2:3" ht="15.75" customHeight="1">
      <c r="B161" s="21"/>
      <c r="C161" s="21"/>
    </row>
    <row r="162" spans="2:3" ht="15.75" customHeight="1">
      <c r="B162" s="21"/>
      <c r="C162" s="21"/>
    </row>
    <row r="163" spans="2:3" ht="15.75" customHeight="1">
      <c r="B163" s="21"/>
      <c r="C163" s="21"/>
    </row>
    <row r="164" spans="2:3" ht="15.75" customHeight="1">
      <c r="B164" s="21"/>
      <c r="C164" s="21"/>
    </row>
    <row r="165" spans="2:3" ht="15.75" customHeight="1">
      <c r="B165" s="21"/>
      <c r="C165" s="21"/>
    </row>
    <row r="166" spans="2:3" ht="15.75" customHeight="1">
      <c r="B166" s="21"/>
      <c r="C166" s="21"/>
    </row>
    <row r="167" spans="2:3" ht="15.75" customHeight="1">
      <c r="B167" s="21"/>
      <c r="C167" s="21"/>
    </row>
    <row r="168" spans="2:3" ht="15.75" customHeight="1">
      <c r="B168" s="21"/>
      <c r="C168" s="21"/>
    </row>
    <row r="169" spans="2:3" ht="15.75" customHeight="1">
      <c r="B169" s="21"/>
      <c r="C169" s="21"/>
    </row>
    <row r="170" spans="2:3" ht="15.75" customHeight="1">
      <c r="B170" s="21"/>
      <c r="C170" s="21"/>
    </row>
    <row r="171" spans="2:3" ht="15.75" customHeight="1">
      <c r="B171" s="21"/>
      <c r="C171" s="21"/>
    </row>
    <row r="172" spans="2:3" ht="15.75" customHeight="1">
      <c r="B172" s="21"/>
      <c r="C172" s="21"/>
    </row>
    <row r="173" spans="2:3" ht="15.75" customHeight="1">
      <c r="B173" s="21"/>
      <c r="C173" s="21"/>
    </row>
    <row r="174" spans="2:3" ht="15.75" customHeight="1">
      <c r="B174" s="21"/>
      <c r="C174" s="21"/>
    </row>
    <row r="175" spans="2:3" ht="15.75" customHeight="1">
      <c r="B175" s="21"/>
      <c r="C175" s="21"/>
    </row>
    <row r="176" spans="2:3" ht="15.75" customHeight="1">
      <c r="B176" s="21"/>
      <c r="C176" s="21"/>
    </row>
    <row r="177" spans="2:3" ht="15.75" customHeight="1">
      <c r="B177" s="21"/>
      <c r="C177" s="21"/>
    </row>
    <row r="178" spans="2:3" ht="15.75" customHeight="1">
      <c r="B178" s="21"/>
      <c r="C178" s="21"/>
    </row>
    <row r="179" spans="2:3" ht="15.75" customHeight="1">
      <c r="B179" s="21"/>
      <c r="C179" s="21"/>
    </row>
    <row r="180" spans="2:3" ht="15.75" customHeight="1">
      <c r="B180" s="21"/>
      <c r="C180" s="21"/>
    </row>
    <row r="181" spans="2:3" ht="15.75" customHeight="1">
      <c r="B181" s="21"/>
      <c r="C181" s="21"/>
    </row>
    <row r="182" spans="2:3" ht="15.75" customHeight="1">
      <c r="B182" s="21"/>
      <c r="C182" s="21"/>
    </row>
    <row r="183" spans="2:3" ht="15.75" customHeight="1">
      <c r="B183" s="21"/>
      <c r="C183" s="21"/>
    </row>
    <row r="184" spans="2:3" ht="15.75" customHeight="1">
      <c r="B184" s="21"/>
      <c r="C184" s="21"/>
    </row>
    <row r="185" spans="2:3" ht="15.75" customHeight="1">
      <c r="B185" s="21"/>
      <c r="C185" s="21"/>
    </row>
    <row r="186" spans="2:3" ht="15.75" customHeight="1">
      <c r="B186" s="21"/>
      <c r="C186" s="21"/>
    </row>
    <row r="187" spans="2:3" ht="15.75" customHeight="1">
      <c r="B187" s="21"/>
      <c r="C187" s="21"/>
    </row>
    <row r="188" spans="2:3" ht="15.75" customHeight="1">
      <c r="B188" s="21"/>
      <c r="C188" s="21"/>
    </row>
    <row r="189" spans="2:3" ht="15.75" customHeight="1">
      <c r="B189" s="21"/>
      <c r="C189" s="21"/>
    </row>
    <row r="190" spans="2:3" ht="15.75" customHeight="1">
      <c r="B190" s="21"/>
      <c r="C190" s="21"/>
    </row>
    <row r="191" spans="2:3" ht="15.75" customHeight="1">
      <c r="B191" s="21"/>
      <c r="C191" s="21"/>
    </row>
    <row r="192" spans="2:3" ht="15.75" customHeight="1">
      <c r="B192" s="21"/>
      <c r="C192" s="21"/>
    </row>
    <row r="193" spans="2:3" ht="15.75" customHeight="1">
      <c r="B193" s="21"/>
      <c r="C193" s="21"/>
    </row>
    <row r="194" spans="2:3" ht="15.75" customHeight="1">
      <c r="B194" s="21"/>
      <c r="C194" s="21"/>
    </row>
    <row r="195" spans="2:3" ht="15.75" customHeight="1">
      <c r="B195" s="21"/>
      <c r="C195" s="21"/>
    </row>
  </sheetData>
  <conditionalFormatting sqref="A1:A195">
    <cfRule type="containsText" dxfId="2" priority="1" operator="containsText" text="Intermediate">
      <formula>NOT(ISERROR(SEARCH(("Intermediate"),(A1))))</formula>
    </cfRule>
  </conditionalFormatting>
  <conditionalFormatting sqref="A1:A195">
    <cfRule type="containsText" dxfId="1" priority="2" operator="containsText" text="Junior">
      <formula>NOT(ISERROR(SEARCH(("Junior"),(A1))))</formula>
    </cfRule>
  </conditionalFormatting>
  <conditionalFormatting sqref="A1:A195">
    <cfRule type="containsText" dxfId="0" priority="3" operator="containsText" text="Senior">
      <formula>NOT(ISERROR(SEARCH(("Senior"),(A1))))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5"/>
  <sheetViews>
    <sheetView workbookViewId="0">
      <pane ySplit="1" topLeftCell="A2" activePane="bottomLeft" state="frozen"/>
      <selection pane="bottomLeft" activeCell="I20" sqref="I20"/>
    </sheetView>
  </sheetViews>
  <sheetFormatPr defaultColWidth="17.28515625" defaultRowHeight="15.75" customHeight="1"/>
  <cols>
    <col min="1" max="1" width="9.7109375" customWidth="1"/>
    <col min="2" max="2" width="11" hidden="1" customWidth="1"/>
    <col min="3" max="5" width="9" hidden="1" customWidth="1"/>
    <col min="6" max="6" width="9" customWidth="1"/>
    <col min="7" max="7" width="9" hidden="1" customWidth="1"/>
    <col min="8" max="8" width="28.28515625" hidden="1" customWidth="1"/>
    <col min="9" max="9" width="22.140625" bestFit="1" customWidth="1"/>
    <col min="10" max="15" width="9" customWidth="1"/>
  </cols>
  <sheetData>
    <row r="1" spans="1:15" ht="15.75" customHeight="1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615</v>
      </c>
      <c r="J1" s="9"/>
      <c r="K1" s="9"/>
      <c r="L1" s="3"/>
      <c r="M1" s="9"/>
      <c r="N1" s="9"/>
      <c r="O1" s="9"/>
    </row>
    <row r="2" spans="1:15" ht="15.75" customHeight="1">
      <c r="A2" s="2">
        <v>1</v>
      </c>
      <c r="B2" s="12">
        <v>39083</v>
      </c>
      <c r="C2" s="2" t="s">
        <v>181</v>
      </c>
      <c r="D2" s="2">
        <v>2005</v>
      </c>
      <c r="E2" s="2" t="s">
        <v>133</v>
      </c>
      <c r="F2" s="2">
        <v>5008</v>
      </c>
      <c r="G2" s="2">
        <v>1014</v>
      </c>
      <c r="H2" s="2" t="s">
        <v>183</v>
      </c>
      <c r="I2" s="3" t="s">
        <v>1239</v>
      </c>
      <c r="J2" s="9"/>
      <c r="K2" s="10"/>
      <c r="L2" s="3"/>
      <c r="M2" s="9"/>
      <c r="N2" s="9"/>
      <c r="O2" s="9"/>
    </row>
    <row r="3" spans="1:15" ht="15.75" customHeight="1">
      <c r="A3" s="2">
        <v>2</v>
      </c>
      <c r="B3" s="13">
        <f t="shared" ref="B3:B34" si="0">B2+7</f>
        <v>39090</v>
      </c>
      <c r="C3" s="2" t="s">
        <v>181</v>
      </c>
      <c r="D3" s="2">
        <v>2005</v>
      </c>
      <c r="E3" s="2" t="s">
        <v>164</v>
      </c>
      <c r="F3" s="2">
        <v>5010</v>
      </c>
      <c r="G3" s="2">
        <v>1008</v>
      </c>
      <c r="H3" s="11" t="s">
        <v>186</v>
      </c>
      <c r="I3" s="3" t="s">
        <v>1240</v>
      </c>
      <c r="J3" s="9"/>
      <c r="K3" s="10"/>
      <c r="L3" s="3"/>
      <c r="M3" s="9"/>
      <c r="N3" s="9"/>
      <c r="O3" s="9"/>
    </row>
    <row r="4" spans="1:15" ht="15.75" customHeight="1">
      <c r="A4" s="2">
        <v>3</v>
      </c>
      <c r="B4" s="13">
        <f t="shared" si="0"/>
        <v>39097</v>
      </c>
      <c r="C4" s="2" t="s">
        <v>181</v>
      </c>
      <c r="D4" s="2">
        <v>2005</v>
      </c>
      <c r="E4" s="2" t="s">
        <v>157</v>
      </c>
      <c r="F4" s="2">
        <v>5016</v>
      </c>
      <c r="G4" s="2">
        <v>309</v>
      </c>
      <c r="H4" s="3" t="s">
        <v>12</v>
      </c>
      <c r="I4" s="3" t="s">
        <v>1241</v>
      </c>
      <c r="J4" s="9"/>
      <c r="K4" s="10"/>
      <c r="L4" s="3"/>
      <c r="M4" s="9"/>
      <c r="N4" s="9"/>
      <c r="O4" s="9"/>
    </row>
    <row r="5" spans="1:15" ht="15.75" customHeight="1">
      <c r="A5" s="2">
        <v>4</v>
      </c>
      <c r="B5" s="13">
        <f t="shared" si="0"/>
        <v>39104</v>
      </c>
      <c r="C5" s="2" t="s">
        <v>181</v>
      </c>
      <c r="D5" s="2">
        <v>2005</v>
      </c>
      <c r="E5" s="2" t="s">
        <v>188</v>
      </c>
      <c r="F5" s="2">
        <v>5012</v>
      </c>
      <c r="G5" s="2">
        <v>6164</v>
      </c>
      <c r="H5" s="3" t="s">
        <v>190</v>
      </c>
      <c r="I5" s="3" t="s">
        <v>1242</v>
      </c>
      <c r="J5" s="9"/>
      <c r="K5" s="10"/>
      <c r="L5" s="3"/>
      <c r="M5" s="9"/>
      <c r="N5" s="9"/>
      <c r="O5" s="9"/>
    </row>
    <row r="6" spans="1:15" ht="15.75" customHeight="1">
      <c r="A6" s="2">
        <v>5</v>
      </c>
      <c r="B6" s="13">
        <f t="shared" si="0"/>
        <v>39111</v>
      </c>
      <c r="C6" s="2" t="s">
        <v>181</v>
      </c>
      <c r="D6" s="2">
        <v>2005</v>
      </c>
      <c r="E6" s="2" t="s">
        <v>191</v>
      </c>
      <c r="F6" s="2">
        <v>5014</v>
      </c>
      <c r="G6" s="2">
        <v>1783</v>
      </c>
      <c r="H6" s="2" t="s">
        <v>192</v>
      </c>
      <c r="I6" s="3" t="s">
        <v>1243</v>
      </c>
      <c r="J6" s="9"/>
      <c r="K6" s="10"/>
      <c r="L6" s="3"/>
      <c r="M6" s="9"/>
      <c r="N6" s="9"/>
      <c r="O6" s="9"/>
    </row>
    <row r="7" spans="1:15" ht="15.75" customHeight="1">
      <c r="A7" s="2">
        <v>6</v>
      </c>
      <c r="B7" s="13">
        <f t="shared" si="0"/>
        <v>39118</v>
      </c>
      <c r="C7" s="2" t="s">
        <v>181</v>
      </c>
      <c r="D7" s="2">
        <v>2004</v>
      </c>
      <c r="E7" s="2" t="s">
        <v>171</v>
      </c>
      <c r="F7" s="2">
        <v>5009</v>
      </c>
      <c r="G7" s="2">
        <v>5917</v>
      </c>
      <c r="H7" s="2" t="s">
        <v>194</v>
      </c>
      <c r="I7" s="3" t="s">
        <v>1244</v>
      </c>
      <c r="J7" s="9"/>
      <c r="K7" s="10"/>
      <c r="L7" s="3"/>
      <c r="M7" s="9"/>
      <c r="N7" s="9"/>
      <c r="O7" s="9"/>
    </row>
    <row r="8" spans="1:15" ht="15.75" customHeight="1">
      <c r="A8" s="2">
        <v>7</v>
      </c>
      <c r="B8" s="13">
        <f t="shared" si="0"/>
        <v>39125</v>
      </c>
      <c r="C8" s="2" t="s">
        <v>181</v>
      </c>
      <c r="D8" s="2">
        <v>2004</v>
      </c>
      <c r="E8" s="2" t="s">
        <v>133</v>
      </c>
      <c r="F8" s="2">
        <v>5011</v>
      </c>
      <c r="G8" s="2">
        <v>794</v>
      </c>
      <c r="H8" s="11" t="s">
        <v>196</v>
      </c>
      <c r="I8" s="3" t="s">
        <v>1245</v>
      </c>
      <c r="J8" s="9"/>
      <c r="K8" s="10"/>
      <c r="L8" s="3"/>
      <c r="M8" s="9"/>
      <c r="N8" s="9"/>
      <c r="O8" s="9"/>
    </row>
    <row r="9" spans="1:15" ht="15.75" customHeight="1">
      <c r="A9" s="2">
        <v>8</v>
      </c>
      <c r="B9" s="13">
        <f t="shared" si="0"/>
        <v>39132</v>
      </c>
      <c r="C9" s="2" t="s">
        <v>181</v>
      </c>
      <c r="D9" s="2">
        <v>2004</v>
      </c>
      <c r="E9" s="2" t="s">
        <v>164</v>
      </c>
      <c r="F9" s="2">
        <v>5013</v>
      </c>
      <c r="G9" s="2">
        <v>34</v>
      </c>
      <c r="H9" s="3" t="s">
        <v>83</v>
      </c>
      <c r="I9" s="3" t="s">
        <v>1246</v>
      </c>
      <c r="J9" s="9"/>
      <c r="K9" s="10"/>
      <c r="L9" s="3"/>
      <c r="M9" s="9"/>
      <c r="N9" s="9"/>
      <c r="O9" s="9"/>
    </row>
    <row r="10" spans="1:15" ht="15.75" customHeight="1">
      <c r="A10" s="2">
        <v>9</v>
      </c>
      <c r="B10" s="13">
        <f t="shared" si="0"/>
        <v>39139</v>
      </c>
      <c r="C10" s="2" t="s">
        <v>181</v>
      </c>
      <c r="D10" s="2">
        <v>2004</v>
      </c>
      <c r="E10" s="2" t="s">
        <v>197</v>
      </c>
      <c r="F10" s="2">
        <v>5015</v>
      </c>
      <c r="G10" s="2">
        <v>1082</v>
      </c>
      <c r="H10" s="11" t="s">
        <v>199</v>
      </c>
      <c r="I10" s="3" t="s">
        <v>1247</v>
      </c>
      <c r="J10" s="9"/>
      <c r="K10" s="10"/>
      <c r="L10" s="3"/>
      <c r="M10" s="9"/>
      <c r="N10" s="9"/>
      <c r="O10" s="9"/>
    </row>
    <row r="11" spans="1:15" ht="15.75" customHeight="1">
      <c r="A11" s="2">
        <v>10</v>
      </c>
      <c r="B11" s="13">
        <f t="shared" si="0"/>
        <v>39146</v>
      </c>
      <c r="C11" s="2" t="s">
        <v>181</v>
      </c>
      <c r="D11" s="2">
        <v>2004</v>
      </c>
      <c r="E11" s="2" t="s">
        <v>157</v>
      </c>
      <c r="F11" s="2">
        <v>5017</v>
      </c>
      <c r="G11" s="2">
        <v>2034</v>
      </c>
      <c r="H11" s="2" t="s">
        <v>201</v>
      </c>
      <c r="I11" s="3" t="s">
        <v>1248</v>
      </c>
      <c r="J11" s="9"/>
      <c r="K11" s="10"/>
      <c r="L11" s="3"/>
      <c r="M11" s="9"/>
      <c r="N11" s="9"/>
      <c r="O11" s="9"/>
    </row>
    <row r="12" spans="1:15" ht="15.75" customHeight="1">
      <c r="A12" s="2">
        <v>11</v>
      </c>
      <c r="B12" s="13">
        <f t="shared" si="0"/>
        <v>39153</v>
      </c>
      <c r="C12" s="2" t="s">
        <v>181</v>
      </c>
      <c r="D12" s="2">
        <v>2004</v>
      </c>
      <c r="E12" s="2" t="s">
        <v>191</v>
      </c>
      <c r="F12" s="2">
        <v>5019</v>
      </c>
      <c r="G12" s="2">
        <v>866</v>
      </c>
      <c r="H12" s="2" t="s">
        <v>45</v>
      </c>
      <c r="I12" s="3" t="s">
        <v>1249</v>
      </c>
      <c r="J12" s="9"/>
      <c r="K12" s="10"/>
      <c r="L12" s="3"/>
      <c r="M12" s="9"/>
      <c r="N12" s="9"/>
      <c r="O12" s="9"/>
    </row>
    <row r="13" spans="1:15" ht="15.75" customHeight="1">
      <c r="A13" s="2">
        <v>12</v>
      </c>
      <c r="B13" s="13">
        <f t="shared" si="0"/>
        <v>39160</v>
      </c>
      <c r="F13">
        <v>6900</v>
      </c>
      <c r="G13">
        <v>2285</v>
      </c>
      <c r="H13" s="41" t="s">
        <v>969</v>
      </c>
      <c r="I13" s="3" t="s">
        <v>1185</v>
      </c>
      <c r="J13" s="9"/>
      <c r="K13" s="10"/>
      <c r="L13" s="3"/>
      <c r="M13" s="9"/>
      <c r="N13" s="9"/>
      <c r="O13" s="9"/>
    </row>
    <row r="14" spans="1:15" ht="15.75" customHeight="1">
      <c r="A14" s="2">
        <v>13</v>
      </c>
      <c r="B14" s="13">
        <f t="shared" si="0"/>
        <v>39167</v>
      </c>
      <c r="C14" s="2" t="s">
        <v>41</v>
      </c>
      <c r="D14" s="2">
        <v>2004</v>
      </c>
      <c r="E14" s="2">
        <v>9</v>
      </c>
      <c r="F14" s="2">
        <v>5020</v>
      </c>
      <c r="G14" s="2">
        <v>708</v>
      </c>
      <c r="H14" s="3" t="s">
        <v>206</v>
      </c>
      <c r="I14" s="3" t="s">
        <v>1250</v>
      </c>
      <c r="J14" s="9"/>
      <c r="K14" s="9"/>
      <c r="L14" s="3"/>
      <c r="M14" s="9"/>
      <c r="N14" s="9"/>
      <c r="O14" s="9"/>
    </row>
    <row r="15" spans="1:15" ht="15.75" customHeight="1">
      <c r="A15" s="2">
        <v>14</v>
      </c>
      <c r="B15" s="13">
        <f t="shared" si="0"/>
        <v>39174</v>
      </c>
      <c r="C15" s="2" t="s">
        <v>41</v>
      </c>
      <c r="D15" s="2">
        <v>2004</v>
      </c>
      <c r="E15" s="2">
        <v>13</v>
      </c>
      <c r="F15" s="2">
        <v>5026</v>
      </c>
      <c r="G15" s="2">
        <v>416</v>
      </c>
      <c r="H15" s="2" t="s">
        <v>208</v>
      </c>
      <c r="I15" s="3" t="s">
        <v>1251</v>
      </c>
      <c r="J15" s="9"/>
      <c r="K15" s="10" t="s">
        <v>1023</v>
      </c>
      <c r="L15" s="3"/>
      <c r="M15" s="9"/>
      <c r="N15" s="9"/>
      <c r="O15" s="9"/>
    </row>
    <row r="16" spans="1:15" ht="15.75" customHeight="1">
      <c r="A16" s="2">
        <v>15</v>
      </c>
      <c r="B16" s="13">
        <f t="shared" si="0"/>
        <v>39181</v>
      </c>
      <c r="C16" s="2" t="s">
        <v>41</v>
      </c>
      <c r="D16" s="2">
        <v>2004</v>
      </c>
      <c r="E16" s="2">
        <v>14</v>
      </c>
      <c r="F16" s="2">
        <v>5021</v>
      </c>
      <c r="G16" s="2">
        <v>643</v>
      </c>
      <c r="H16" s="11" t="s">
        <v>210</v>
      </c>
      <c r="I16" s="3" t="s">
        <v>1252</v>
      </c>
      <c r="J16" s="9"/>
      <c r="K16" s="9"/>
      <c r="L16" s="3"/>
      <c r="M16" s="9"/>
      <c r="N16" s="9"/>
      <c r="O16" s="9"/>
    </row>
    <row r="17" spans="1:15" ht="15.75" customHeight="1">
      <c r="A17" s="2">
        <v>16</v>
      </c>
      <c r="B17" s="13">
        <f t="shared" si="0"/>
        <v>39188</v>
      </c>
      <c r="C17" s="2" t="s">
        <v>41</v>
      </c>
      <c r="D17" s="2">
        <v>2004</v>
      </c>
      <c r="E17" s="2">
        <v>16</v>
      </c>
      <c r="F17" s="2">
        <v>5022</v>
      </c>
      <c r="G17" s="2">
        <v>7035</v>
      </c>
      <c r="H17" s="3" t="s">
        <v>212</v>
      </c>
      <c r="I17" s="3" t="s">
        <v>1253</v>
      </c>
      <c r="J17" s="9"/>
      <c r="K17" s="9"/>
      <c r="L17" s="3"/>
      <c r="M17" s="9"/>
      <c r="N17" s="9"/>
      <c r="O17" s="9"/>
    </row>
    <row r="18" spans="1:15" ht="15.75" customHeight="1">
      <c r="A18" s="2">
        <v>17</v>
      </c>
      <c r="B18" s="13">
        <f t="shared" si="0"/>
        <v>39195</v>
      </c>
      <c r="C18" s="2" t="s">
        <v>41</v>
      </c>
      <c r="D18" s="2">
        <v>2004</v>
      </c>
      <c r="E18" s="2">
        <v>19</v>
      </c>
      <c r="F18" s="2">
        <v>5027</v>
      </c>
      <c r="G18" s="2">
        <v>742</v>
      </c>
      <c r="H18" s="2" t="s">
        <v>214</v>
      </c>
      <c r="I18" s="3" t="s">
        <v>1254</v>
      </c>
      <c r="J18" s="9"/>
      <c r="K18" s="9"/>
      <c r="L18" s="3"/>
      <c r="M18" s="9"/>
      <c r="N18" s="9"/>
      <c r="O18" s="9"/>
    </row>
    <row r="19" spans="1:15" ht="15.75" customHeight="1">
      <c r="A19" s="2">
        <v>18</v>
      </c>
      <c r="B19" s="13">
        <f t="shared" si="0"/>
        <v>39202</v>
      </c>
      <c r="C19" s="2" t="s">
        <v>41</v>
      </c>
      <c r="D19" s="2">
        <v>2004</v>
      </c>
      <c r="E19" s="2">
        <v>20</v>
      </c>
      <c r="F19" s="2">
        <v>5028</v>
      </c>
      <c r="G19" s="2">
        <v>803</v>
      </c>
      <c r="H19" s="11" t="s">
        <v>216</v>
      </c>
      <c r="I19" s="3" t="s">
        <v>1255</v>
      </c>
      <c r="J19" s="9"/>
      <c r="K19" s="9"/>
      <c r="L19" s="3"/>
      <c r="M19" s="9"/>
      <c r="N19" s="9"/>
      <c r="O19" s="9"/>
    </row>
    <row r="20" spans="1:15" ht="15.75" customHeight="1">
      <c r="A20" s="2">
        <v>19</v>
      </c>
      <c r="B20" s="13">
        <f t="shared" si="0"/>
        <v>39209</v>
      </c>
      <c r="C20" s="2" t="s">
        <v>41</v>
      </c>
      <c r="D20" s="2">
        <v>2004</v>
      </c>
      <c r="E20" s="2">
        <v>25</v>
      </c>
      <c r="F20" s="2">
        <v>5030</v>
      </c>
      <c r="G20" s="2">
        <v>537</v>
      </c>
      <c r="H20" s="11" t="s">
        <v>217</v>
      </c>
      <c r="I20" s="3" t="s">
        <v>1256</v>
      </c>
      <c r="J20" s="9"/>
      <c r="K20" s="10" t="s">
        <v>1023</v>
      </c>
      <c r="L20" s="3"/>
      <c r="M20" s="9"/>
      <c r="N20" s="9"/>
      <c r="O20" s="9"/>
    </row>
    <row r="21" spans="1:15" ht="15.75" customHeight="1">
      <c r="A21" s="2">
        <v>20</v>
      </c>
      <c r="B21" s="13">
        <f t="shared" si="0"/>
        <v>39216</v>
      </c>
      <c r="C21" s="2" t="s">
        <v>41</v>
      </c>
      <c r="D21" s="2">
        <v>2004</v>
      </c>
      <c r="E21" s="2">
        <v>23</v>
      </c>
      <c r="F21" s="2">
        <v>5031</v>
      </c>
      <c r="G21" s="2">
        <v>756</v>
      </c>
      <c r="H21" s="11" t="s">
        <v>219</v>
      </c>
      <c r="I21" s="3" t="s">
        <v>1257</v>
      </c>
      <c r="J21" s="9"/>
      <c r="K21" s="9"/>
      <c r="L21" s="3"/>
      <c r="M21" s="9"/>
      <c r="N21" s="9"/>
      <c r="O21" s="9"/>
    </row>
    <row r="22" spans="1:15" ht="15.75" customHeight="1">
      <c r="A22" s="2">
        <v>21</v>
      </c>
      <c r="B22" s="13">
        <f t="shared" si="0"/>
        <v>39223</v>
      </c>
      <c r="C22" s="2" t="s">
        <v>9</v>
      </c>
      <c r="D22" s="2">
        <v>2005</v>
      </c>
      <c r="E22" s="2">
        <v>11</v>
      </c>
      <c r="F22" s="2">
        <v>5024</v>
      </c>
      <c r="G22" s="2">
        <v>278</v>
      </c>
      <c r="H22" s="11" t="s">
        <v>222</v>
      </c>
      <c r="I22" s="3" t="s">
        <v>1258</v>
      </c>
      <c r="J22" s="9"/>
      <c r="K22" s="9"/>
      <c r="L22" s="3"/>
      <c r="M22" s="9"/>
      <c r="N22" s="9"/>
      <c r="O22" s="9"/>
    </row>
    <row r="23" spans="1:15" ht="15.75" customHeight="1">
      <c r="A23" s="2">
        <v>22</v>
      </c>
      <c r="B23" s="13">
        <f t="shared" si="0"/>
        <v>39230</v>
      </c>
      <c r="C23" s="2" t="s">
        <v>181</v>
      </c>
      <c r="D23" s="2">
        <v>2004</v>
      </c>
      <c r="E23" s="2" t="s">
        <v>146</v>
      </c>
      <c r="F23" s="2">
        <v>5023</v>
      </c>
      <c r="G23" s="2">
        <v>77</v>
      </c>
      <c r="H23" s="11" t="s">
        <v>204</v>
      </c>
      <c r="I23" s="3" t="s">
        <v>1259</v>
      </c>
      <c r="J23" s="9"/>
      <c r="K23" s="9"/>
      <c r="L23" s="3"/>
      <c r="M23" s="9"/>
      <c r="N23" s="9"/>
      <c r="O23" s="9"/>
    </row>
    <row r="24" spans="1:15" ht="15.75" customHeight="1">
      <c r="A24" s="2">
        <v>23</v>
      </c>
      <c r="B24" s="13">
        <f t="shared" si="0"/>
        <v>39237</v>
      </c>
      <c r="C24" s="2" t="s">
        <v>9</v>
      </c>
      <c r="D24" s="2">
        <v>2005</v>
      </c>
      <c r="E24" s="2">
        <v>9</v>
      </c>
      <c r="F24" s="2">
        <v>5025</v>
      </c>
      <c r="G24" s="2">
        <v>2658</v>
      </c>
      <c r="H24" s="3" t="s">
        <v>224</v>
      </c>
      <c r="I24" s="3" t="s">
        <v>1260</v>
      </c>
      <c r="J24" s="9"/>
      <c r="K24" s="9"/>
      <c r="L24" s="3"/>
      <c r="M24" s="9"/>
      <c r="N24" s="9"/>
      <c r="O24" s="9"/>
    </row>
    <row r="25" spans="1:15" ht="15.75" customHeight="1">
      <c r="A25" s="2">
        <v>24</v>
      </c>
      <c r="B25" s="13">
        <f t="shared" si="0"/>
        <v>39244</v>
      </c>
      <c r="C25" s="2" t="s">
        <v>9</v>
      </c>
      <c r="D25" s="2">
        <v>2005</v>
      </c>
      <c r="E25" s="2">
        <v>12</v>
      </c>
      <c r="F25" s="2">
        <v>5667</v>
      </c>
      <c r="G25" s="2">
        <v>6923</v>
      </c>
      <c r="H25" s="2" t="s">
        <v>227</v>
      </c>
      <c r="I25" s="3" t="s">
        <v>1261</v>
      </c>
      <c r="J25" s="9"/>
      <c r="K25" s="9"/>
      <c r="L25" s="3"/>
      <c r="M25" s="9"/>
      <c r="N25" s="9"/>
      <c r="O25" s="9"/>
    </row>
    <row r="26" spans="1:15" ht="15.75" customHeight="1">
      <c r="A26" s="2">
        <v>25</v>
      </c>
      <c r="B26" s="13">
        <f t="shared" si="0"/>
        <v>39251</v>
      </c>
      <c r="C26" s="2" t="s">
        <v>9</v>
      </c>
      <c r="D26" s="2">
        <v>2005</v>
      </c>
      <c r="E26" s="2">
        <v>13</v>
      </c>
      <c r="F26" s="2">
        <v>5668</v>
      </c>
      <c r="G26" s="2">
        <v>4793</v>
      </c>
      <c r="H26" s="2" t="s">
        <v>75</v>
      </c>
      <c r="I26" s="3" t="s">
        <v>1262</v>
      </c>
      <c r="J26" s="9"/>
      <c r="K26" s="9"/>
      <c r="L26" s="3"/>
      <c r="M26" s="9"/>
      <c r="N26" s="9"/>
      <c r="O26" s="9"/>
    </row>
    <row r="27" spans="1:15" ht="15.75" customHeight="1">
      <c r="A27" s="2">
        <v>26</v>
      </c>
      <c r="B27" s="13">
        <f t="shared" si="0"/>
        <v>39258</v>
      </c>
      <c r="C27" s="2" t="s">
        <v>9</v>
      </c>
      <c r="D27" s="2">
        <v>2005</v>
      </c>
      <c r="E27" s="2">
        <v>14</v>
      </c>
      <c r="F27" s="2">
        <v>5669</v>
      </c>
      <c r="G27" s="2">
        <v>5909</v>
      </c>
      <c r="H27" s="11" t="s">
        <v>229</v>
      </c>
      <c r="I27" s="3" t="s">
        <v>1263</v>
      </c>
      <c r="J27" s="9"/>
      <c r="K27" s="9"/>
      <c r="L27" s="3"/>
      <c r="M27" s="9"/>
      <c r="N27" s="9"/>
      <c r="O27" s="9"/>
    </row>
    <row r="28" spans="1:15" ht="15.75" customHeight="1">
      <c r="A28" s="2">
        <v>27</v>
      </c>
      <c r="B28" s="13">
        <f t="shared" si="0"/>
        <v>39265</v>
      </c>
      <c r="C28" s="2" t="s">
        <v>9</v>
      </c>
      <c r="D28" s="2">
        <v>2005</v>
      </c>
      <c r="E28" s="2">
        <v>15</v>
      </c>
      <c r="F28" s="2">
        <v>5670</v>
      </c>
      <c r="G28" s="2">
        <v>498</v>
      </c>
      <c r="H28" s="11" t="s">
        <v>231</v>
      </c>
      <c r="I28" s="3" t="s">
        <v>1264</v>
      </c>
      <c r="J28" s="9"/>
      <c r="K28" s="9"/>
      <c r="L28" s="3"/>
      <c r="M28" s="9"/>
      <c r="N28" s="9"/>
      <c r="O28" s="9"/>
    </row>
    <row r="29" spans="1:15" ht="15.75" customHeight="1">
      <c r="A29" s="2">
        <v>28</v>
      </c>
      <c r="B29" s="13">
        <f t="shared" si="0"/>
        <v>39272</v>
      </c>
      <c r="C29" s="2" t="s">
        <v>9</v>
      </c>
      <c r="D29" s="2">
        <v>2005</v>
      </c>
      <c r="E29" s="2">
        <v>16</v>
      </c>
      <c r="F29" s="2">
        <v>5680</v>
      </c>
      <c r="G29" s="2">
        <v>4911</v>
      </c>
      <c r="H29" s="2" t="s">
        <v>234</v>
      </c>
      <c r="I29" s="3" t="s">
        <v>1265</v>
      </c>
      <c r="J29" s="9"/>
      <c r="K29" s="9"/>
      <c r="L29" s="3"/>
      <c r="M29" s="9"/>
      <c r="N29" s="9"/>
      <c r="O29" s="9"/>
    </row>
    <row r="30" spans="1:15" ht="15.75" customHeight="1">
      <c r="A30" s="2">
        <v>29</v>
      </c>
      <c r="B30" s="13">
        <f t="shared" si="0"/>
        <v>39279</v>
      </c>
      <c r="C30" s="2" t="s">
        <v>9</v>
      </c>
      <c r="D30" s="2">
        <v>2005</v>
      </c>
      <c r="E30" s="2">
        <v>17</v>
      </c>
      <c r="F30" s="2">
        <v>5682</v>
      </c>
      <c r="G30" s="2">
        <v>6046</v>
      </c>
      <c r="H30" s="2" t="s">
        <v>237</v>
      </c>
      <c r="I30" s="3" t="s">
        <v>1266</v>
      </c>
      <c r="J30" s="9"/>
      <c r="K30" s="9"/>
      <c r="L30" s="3"/>
      <c r="M30" s="9"/>
      <c r="N30" s="9"/>
      <c r="O30" s="9"/>
    </row>
    <row r="31" spans="1:15" ht="15.75" customHeight="1">
      <c r="A31" s="2">
        <v>30</v>
      </c>
      <c r="B31" s="13">
        <f t="shared" si="0"/>
        <v>39286</v>
      </c>
      <c r="C31" s="2" t="s">
        <v>9</v>
      </c>
      <c r="D31" s="2">
        <v>2005</v>
      </c>
      <c r="E31" s="2">
        <v>18</v>
      </c>
      <c r="F31" s="2">
        <v>5683</v>
      </c>
      <c r="G31" s="2">
        <v>6254</v>
      </c>
      <c r="H31" s="11" t="s">
        <v>239</v>
      </c>
      <c r="I31" s="3" t="s">
        <v>1267</v>
      </c>
      <c r="J31" s="9"/>
      <c r="K31" s="9"/>
      <c r="L31" s="3"/>
      <c r="M31" s="9"/>
      <c r="N31" s="9"/>
      <c r="O31" s="9"/>
    </row>
    <row r="32" spans="1:15" ht="15.75" customHeight="1">
      <c r="A32" s="2">
        <v>31</v>
      </c>
      <c r="B32" s="13">
        <f t="shared" si="0"/>
        <v>39293</v>
      </c>
      <c r="C32" s="2" t="s">
        <v>9</v>
      </c>
      <c r="D32" s="2">
        <v>2005</v>
      </c>
      <c r="E32" s="2">
        <v>19</v>
      </c>
      <c r="F32" s="2">
        <v>5684</v>
      </c>
      <c r="G32" s="2">
        <v>2274</v>
      </c>
      <c r="H32" s="2" t="s">
        <v>240</v>
      </c>
      <c r="I32" s="3" t="s">
        <v>1268</v>
      </c>
      <c r="J32" s="9"/>
      <c r="K32" s="9"/>
      <c r="L32" s="3"/>
      <c r="M32" s="9"/>
      <c r="N32" s="9"/>
      <c r="O32" s="9"/>
    </row>
    <row r="33" spans="1:15" ht="15.75" customHeight="1">
      <c r="A33" s="2">
        <v>32</v>
      </c>
      <c r="B33" s="13">
        <f t="shared" si="0"/>
        <v>39300</v>
      </c>
      <c r="C33" s="2" t="s">
        <v>9</v>
      </c>
      <c r="D33" s="2">
        <v>2005</v>
      </c>
      <c r="E33" s="2">
        <v>20</v>
      </c>
      <c r="F33" s="2">
        <v>5686</v>
      </c>
      <c r="G33" s="2">
        <v>658</v>
      </c>
      <c r="H33" s="2" t="s">
        <v>244</v>
      </c>
      <c r="I33" s="3" t="s">
        <v>1269</v>
      </c>
      <c r="J33" s="9"/>
      <c r="K33" s="9"/>
      <c r="L33" s="3"/>
      <c r="M33" s="9"/>
      <c r="N33" s="9"/>
      <c r="O33" s="9"/>
    </row>
    <row r="34" spans="1:15" ht="15.75" customHeight="1">
      <c r="A34" s="2">
        <v>33</v>
      </c>
      <c r="B34" s="13">
        <f t="shared" si="0"/>
        <v>39307</v>
      </c>
      <c r="C34" s="2" t="s">
        <v>9</v>
      </c>
      <c r="D34" s="2">
        <v>2005</v>
      </c>
      <c r="E34" s="2">
        <v>21</v>
      </c>
      <c r="F34" s="2">
        <v>5685</v>
      </c>
      <c r="G34" s="2">
        <v>2163</v>
      </c>
      <c r="H34" s="2" t="s">
        <v>246</v>
      </c>
      <c r="I34" s="3" t="s">
        <v>1270</v>
      </c>
      <c r="J34" s="9"/>
      <c r="K34" s="9"/>
      <c r="L34" s="3"/>
      <c r="M34" s="9"/>
      <c r="N34" s="9"/>
      <c r="O34" s="9"/>
    </row>
    <row r="35" spans="1:15" ht="15.75" customHeight="1">
      <c r="A35" s="2">
        <v>34</v>
      </c>
      <c r="B35" s="13">
        <f t="shared" ref="B35:B54" si="1">B34+7</f>
        <v>39314</v>
      </c>
      <c r="C35" s="2" t="s">
        <v>9</v>
      </c>
      <c r="D35" s="2">
        <v>2005</v>
      </c>
      <c r="E35" s="2">
        <v>22</v>
      </c>
      <c r="F35" s="2">
        <v>5687</v>
      </c>
      <c r="G35" s="2">
        <v>6700</v>
      </c>
      <c r="H35" s="2" t="s">
        <v>249</v>
      </c>
      <c r="I35" s="3" t="s">
        <v>1271</v>
      </c>
      <c r="J35" s="9"/>
      <c r="K35" s="9"/>
      <c r="L35" s="3"/>
      <c r="M35" s="9"/>
      <c r="N35" s="9"/>
      <c r="O35" s="9"/>
    </row>
    <row r="36" spans="1:15" ht="15.75" customHeight="1">
      <c r="A36" s="2">
        <v>35</v>
      </c>
      <c r="B36" s="13">
        <f t="shared" si="1"/>
        <v>39321</v>
      </c>
      <c r="C36" s="2" t="s">
        <v>9</v>
      </c>
      <c r="D36" s="2">
        <v>2005</v>
      </c>
      <c r="E36" s="2">
        <v>23</v>
      </c>
      <c r="F36" s="2">
        <v>5688</v>
      </c>
      <c r="G36" s="2">
        <v>5725</v>
      </c>
      <c r="H36" s="2" t="s">
        <v>251</v>
      </c>
      <c r="I36" s="3" t="s">
        <v>1272</v>
      </c>
      <c r="J36" s="9"/>
      <c r="K36" s="9"/>
      <c r="L36" s="3"/>
      <c r="M36" s="9"/>
      <c r="N36" s="9"/>
      <c r="O36" s="9"/>
    </row>
    <row r="37" spans="1:15" ht="15.75" customHeight="1">
      <c r="A37" s="2">
        <v>36</v>
      </c>
      <c r="B37" s="13">
        <f t="shared" si="1"/>
        <v>39328</v>
      </c>
      <c r="C37" s="2" t="s">
        <v>9</v>
      </c>
      <c r="D37" s="2">
        <v>2005</v>
      </c>
      <c r="E37" s="2">
        <v>24</v>
      </c>
      <c r="F37" s="2">
        <v>5689</v>
      </c>
      <c r="G37" s="2">
        <v>289</v>
      </c>
      <c r="H37" s="2" t="s">
        <v>253</v>
      </c>
      <c r="I37" s="3" t="s">
        <v>1273</v>
      </c>
      <c r="J37" s="9"/>
      <c r="K37" s="9"/>
      <c r="L37" s="3"/>
      <c r="M37" s="9"/>
      <c r="N37" s="9"/>
      <c r="O37" s="9"/>
    </row>
    <row r="38" spans="1:15" ht="15.75" customHeight="1">
      <c r="A38" s="2">
        <v>37</v>
      </c>
      <c r="B38" s="13">
        <f t="shared" si="1"/>
        <v>39335</v>
      </c>
      <c r="C38" s="2" t="s">
        <v>9</v>
      </c>
      <c r="D38" s="2">
        <v>2005</v>
      </c>
      <c r="E38" s="2">
        <v>25</v>
      </c>
      <c r="F38" s="2">
        <v>5690</v>
      </c>
      <c r="G38" s="2">
        <v>7385</v>
      </c>
      <c r="H38" s="2" t="s">
        <v>254</v>
      </c>
      <c r="I38" s="3" t="s">
        <v>1274</v>
      </c>
      <c r="J38" s="9"/>
      <c r="K38" s="9"/>
      <c r="L38" s="3"/>
      <c r="M38" s="9"/>
      <c r="N38" s="9"/>
      <c r="O38" s="9"/>
    </row>
    <row r="39" spans="1:15" ht="15.75" customHeight="1">
      <c r="A39" s="2">
        <v>38</v>
      </c>
      <c r="B39" s="13">
        <f t="shared" si="1"/>
        <v>39342</v>
      </c>
      <c r="C39" s="2" t="s">
        <v>9</v>
      </c>
      <c r="D39" s="2">
        <v>2006</v>
      </c>
      <c r="E39" s="2">
        <v>4</v>
      </c>
      <c r="F39" s="2">
        <v>5691</v>
      </c>
      <c r="G39" s="2">
        <v>6267</v>
      </c>
      <c r="H39" s="2" t="s">
        <v>99</v>
      </c>
      <c r="I39" s="3" t="s">
        <v>1275</v>
      </c>
      <c r="J39" s="9"/>
      <c r="K39" s="9"/>
      <c r="L39" s="3"/>
      <c r="M39" s="9"/>
      <c r="N39" s="9"/>
      <c r="O39" s="9"/>
    </row>
    <row r="40" spans="1:15" ht="15.75" customHeight="1">
      <c r="A40" s="2">
        <v>39</v>
      </c>
      <c r="B40" s="13">
        <f t="shared" si="1"/>
        <v>39349</v>
      </c>
      <c r="C40" s="2" t="s">
        <v>9</v>
      </c>
      <c r="D40" s="2">
        <v>2006</v>
      </c>
      <c r="E40" s="2">
        <v>5</v>
      </c>
      <c r="F40" s="2">
        <v>5692</v>
      </c>
      <c r="G40" s="2">
        <v>360</v>
      </c>
      <c r="H40" s="2" t="s">
        <v>259</v>
      </c>
      <c r="I40" s="3" t="s">
        <v>1276</v>
      </c>
      <c r="J40" s="9"/>
      <c r="K40" s="9"/>
      <c r="L40" s="3"/>
      <c r="M40" s="9"/>
      <c r="N40" s="9"/>
      <c r="O40" s="9"/>
    </row>
    <row r="41" spans="1:15" ht="15.75" customHeight="1">
      <c r="A41" s="2">
        <v>40</v>
      </c>
      <c r="B41" s="13">
        <f t="shared" si="1"/>
        <v>39356</v>
      </c>
      <c r="C41" s="2" t="s">
        <v>9</v>
      </c>
      <c r="D41" s="2">
        <v>2006</v>
      </c>
      <c r="E41" s="2">
        <v>6</v>
      </c>
      <c r="F41" s="2">
        <v>5694</v>
      </c>
      <c r="G41" s="2">
        <v>645</v>
      </c>
      <c r="H41" s="3" t="s">
        <v>163</v>
      </c>
      <c r="I41" s="3" t="s">
        <v>1277</v>
      </c>
      <c r="J41" s="9"/>
      <c r="K41" s="9"/>
      <c r="L41" s="3"/>
      <c r="M41" s="9"/>
      <c r="N41" s="9"/>
      <c r="O41" s="9"/>
    </row>
    <row r="42" spans="1:15" ht="15.75" customHeight="1">
      <c r="A42" s="2">
        <v>41</v>
      </c>
      <c r="B42" s="13">
        <f t="shared" si="1"/>
        <v>39363</v>
      </c>
      <c r="C42" s="2" t="s">
        <v>9</v>
      </c>
      <c r="D42" s="2">
        <v>2006</v>
      </c>
      <c r="E42" s="2">
        <v>7</v>
      </c>
      <c r="F42" s="2">
        <v>5696</v>
      </c>
      <c r="G42" s="2">
        <v>2194</v>
      </c>
      <c r="H42" s="11" t="s">
        <v>263</v>
      </c>
      <c r="I42" s="3" t="s">
        <v>1278</v>
      </c>
      <c r="J42" s="9"/>
      <c r="K42" s="9"/>
      <c r="L42" s="3"/>
      <c r="M42" s="9"/>
      <c r="N42" s="9"/>
      <c r="O42" s="9"/>
    </row>
    <row r="43" spans="1:15" ht="15.75" customHeight="1">
      <c r="A43" s="2">
        <v>42</v>
      </c>
      <c r="B43" s="13">
        <f t="shared" si="1"/>
        <v>39370</v>
      </c>
      <c r="C43" s="2" t="s">
        <v>9</v>
      </c>
      <c r="D43" s="2">
        <v>2006</v>
      </c>
      <c r="E43" s="2">
        <v>8</v>
      </c>
      <c r="F43" s="2">
        <v>6221</v>
      </c>
      <c r="G43" s="2">
        <v>520</v>
      </c>
      <c r="H43" s="11" t="s">
        <v>264</v>
      </c>
      <c r="I43" s="3" t="s">
        <v>1279</v>
      </c>
      <c r="J43" s="9"/>
      <c r="K43" s="9"/>
      <c r="L43" s="3"/>
      <c r="M43" s="9"/>
      <c r="N43" s="9"/>
      <c r="O43" s="9"/>
    </row>
    <row r="44" spans="1:15" ht="15.75" customHeight="1">
      <c r="A44" s="2">
        <v>43</v>
      </c>
      <c r="B44" s="13">
        <f t="shared" si="1"/>
        <v>39377</v>
      </c>
      <c r="C44" s="2" t="s">
        <v>9</v>
      </c>
      <c r="D44" s="2">
        <v>2006</v>
      </c>
      <c r="E44" s="2">
        <v>9</v>
      </c>
      <c r="F44" s="2">
        <v>5695</v>
      </c>
      <c r="G44" s="2">
        <v>553</v>
      </c>
      <c r="H44" s="11" t="s">
        <v>266</v>
      </c>
      <c r="I44" s="3" t="s">
        <v>1280</v>
      </c>
      <c r="J44" s="9"/>
      <c r="K44" s="9"/>
      <c r="L44" s="3"/>
      <c r="M44" s="9"/>
      <c r="N44" s="9"/>
      <c r="O44" s="9"/>
    </row>
    <row r="45" spans="1:15" ht="15.75" customHeight="1">
      <c r="A45" s="2">
        <v>44</v>
      </c>
      <c r="B45" s="13">
        <f t="shared" si="1"/>
        <v>39384</v>
      </c>
      <c r="C45" s="2" t="s">
        <v>9</v>
      </c>
      <c r="D45" s="2">
        <v>2006</v>
      </c>
      <c r="E45" s="2">
        <v>10</v>
      </c>
      <c r="F45" s="2">
        <v>5697</v>
      </c>
      <c r="G45" s="2">
        <v>1173</v>
      </c>
      <c r="H45" s="2" t="s">
        <v>273</v>
      </c>
      <c r="I45" s="3" t="s">
        <v>1281</v>
      </c>
      <c r="J45" s="9"/>
      <c r="K45" s="9"/>
      <c r="L45" s="3"/>
      <c r="M45" s="9"/>
      <c r="N45" s="9"/>
      <c r="O45" s="9"/>
    </row>
    <row r="46" spans="1:15" ht="15.75" customHeight="1">
      <c r="A46" s="2">
        <v>45</v>
      </c>
      <c r="B46" s="13">
        <f t="shared" si="1"/>
        <v>39391</v>
      </c>
      <c r="C46" s="2" t="s">
        <v>9</v>
      </c>
      <c r="D46" s="2">
        <v>2006</v>
      </c>
      <c r="E46" s="2">
        <v>11</v>
      </c>
      <c r="F46" s="2">
        <v>5699</v>
      </c>
      <c r="G46" s="2">
        <v>1159</v>
      </c>
      <c r="H46" s="2" t="s">
        <v>275</v>
      </c>
      <c r="I46" s="3" t="s">
        <v>1282</v>
      </c>
      <c r="J46" s="9"/>
      <c r="K46" s="9"/>
      <c r="L46" s="3"/>
      <c r="M46" s="9"/>
      <c r="N46" s="9"/>
      <c r="O46" s="9"/>
    </row>
    <row r="47" spans="1:15" ht="15.75" customHeight="1">
      <c r="A47" s="2">
        <v>46</v>
      </c>
      <c r="B47" s="13">
        <f t="shared" si="1"/>
        <v>39398</v>
      </c>
      <c r="C47" s="2" t="s">
        <v>9</v>
      </c>
      <c r="D47" s="2">
        <v>2006</v>
      </c>
      <c r="E47" s="2">
        <v>12</v>
      </c>
      <c r="F47" s="2">
        <v>5698</v>
      </c>
      <c r="G47" s="2">
        <v>6903</v>
      </c>
      <c r="H47" s="2" t="s">
        <v>278</v>
      </c>
      <c r="I47" s="3" t="s">
        <v>1283</v>
      </c>
      <c r="J47" s="9"/>
      <c r="K47" s="9"/>
      <c r="L47" s="3"/>
      <c r="M47" s="9"/>
      <c r="N47" s="9"/>
      <c r="O47" s="9"/>
    </row>
    <row r="48" spans="1:15" ht="15.75" customHeight="1">
      <c r="A48" s="2">
        <v>47</v>
      </c>
      <c r="B48" s="13">
        <f t="shared" si="1"/>
        <v>39405</v>
      </c>
      <c r="C48" s="2" t="s">
        <v>9</v>
      </c>
      <c r="D48" s="2">
        <v>2006</v>
      </c>
      <c r="E48" s="2">
        <v>13</v>
      </c>
      <c r="F48" s="2">
        <v>5700</v>
      </c>
      <c r="G48" s="2">
        <v>5636</v>
      </c>
      <c r="H48" s="2" t="s">
        <v>280</v>
      </c>
      <c r="I48" s="3" t="s">
        <v>1284</v>
      </c>
      <c r="J48" s="9"/>
      <c r="K48" s="9"/>
      <c r="L48" s="3"/>
      <c r="M48" s="9"/>
      <c r="N48" s="9"/>
      <c r="O48" s="9"/>
    </row>
    <row r="49" spans="1:15" ht="15.75" customHeight="1">
      <c r="A49" s="2">
        <v>48</v>
      </c>
      <c r="B49" s="13">
        <f t="shared" si="1"/>
        <v>39412</v>
      </c>
      <c r="C49" s="2" t="s">
        <v>9</v>
      </c>
      <c r="D49" s="2">
        <v>2006</v>
      </c>
      <c r="E49" s="2">
        <v>14</v>
      </c>
      <c r="F49" s="2">
        <v>5701</v>
      </c>
      <c r="G49" s="2">
        <v>1045</v>
      </c>
      <c r="H49" s="2" t="s">
        <v>282</v>
      </c>
      <c r="I49" s="3" t="s">
        <v>1285</v>
      </c>
      <c r="J49" s="9"/>
      <c r="K49" s="9"/>
      <c r="L49" s="3"/>
      <c r="M49" s="9"/>
      <c r="N49" s="9"/>
      <c r="O49" s="9"/>
    </row>
    <row r="50" spans="1:15" ht="15.75" customHeight="1">
      <c r="A50" s="2">
        <v>49</v>
      </c>
      <c r="B50" s="13">
        <f t="shared" si="1"/>
        <v>39419</v>
      </c>
      <c r="C50" s="2" t="s">
        <v>9</v>
      </c>
      <c r="D50" s="2">
        <v>2006</v>
      </c>
      <c r="E50" s="2">
        <v>15</v>
      </c>
      <c r="F50" s="2">
        <v>5702</v>
      </c>
      <c r="G50" s="2">
        <v>6541</v>
      </c>
      <c r="H50" s="2" t="s">
        <v>285</v>
      </c>
      <c r="I50" s="3" t="s">
        <v>1286</v>
      </c>
      <c r="J50" s="9"/>
      <c r="K50" s="9"/>
      <c r="L50" s="3"/>
      <c r="M50" s="9"/>
      <c r="N50" s="9"/>
      <c r="O50" s="9"/>
    </row>
    <row r="51" spans="1:15" ht="15.75" customHeight="1">
      <c r="A51" s="2">
        <v>50</v>
      </c>
      <c r="B51" s="13">
        <f t="shared" si="1"/>
        <v>39426</v>
      </c>
      <c r="C51" s="2" t="s">
        <v>9</v>
      </c>
      <c r="D51" s="2">
        <v>2006</v>
      </c>
      <c r="E51" s="2">
        <v>16</v>
      </c>
      <c r="F51" s="2">
        <v>5703</v>
      </c>
      <c r="G51" s="2">
        <v>1885</v>
      </c>
      <c r="H51" s="2" t="s">
        <v>288</v>
      </c>
      <c r="I51" s="3" t="s">
        <v>1287</v>
      </c>
      <c r="J51" s="9"/>
      <c r="K51" s="9"/>
      <c r="L51" s="3"/>
      <c r="M51" s="9"/>
      <c r="N51" s="9"/>
      <c r="O51" s="9"/>
    </row>
    <row r="52" spans="1:15" ht="15.75" customHeight="1">
      <c r="A52" s="2">
        <v>51</v>
      </c>
      <c r="B52" s="13">
        <f t="shared" si="1"/>
        <v>39433</v>
      </c>
      <c r="C52" s="2" t="s">
        <v>9</v>
      </c>
      <c r="D52" s="2">
        <v>2006</v>
      </c>
      <c r="E52" s="2">
        <v>17</v>
      </c>
      <c r="F52" s="2">
        <v>5704</v>
      </c>
      <c r="G52" s="2">
        <v>604</v>
      </c>
      <c r="H52" s="11" t="s">
        <v>290</v>
      </c>
      <c r="I52" s="3" t="s">
        <v>1288</v>
      </c>
      <c r="J52" s="9"/>
      <c r="K52" s="9"/>
      <c r="L52" s="3"/>
      <c r="M52" s="9"/>
      <c r="N52" s="9"/>
      <c r="O52" s="9"/>
    </row>
    <row r="53" spans="1:15" ht="15.75" customHeight="1">
      <c r="A53" s="2">
        <v>52</v>
      </c>
      <c r="B53" s="13">
        <f t="shared" si="1"/>
        <v>39440</v>
      </c>
      <c r="C53" s="2" t="s">
        <v>9</v>
      </c>
      <c r="D53" s="2">
        <v>2006</v>
      </c>
      <c r="E53" s="2">
        <v>18</v>
      </c>
      <c r="F53" s="2">
        <v>5705</v>
      </c>
      <c r="G53" s="2">
        <v>1163</v>
      </c>
      <c r="H53" s="2" t="s">
        <v>291</v>
      </c>
      <c r="I53" s="3" t="s">
        <v>1289</v>
      </c>
      <c r="J53" s="3"/>
      <c r="K53" s="3"/>
      <c r="L53" s="3"/>
      <c r="M53" s="3"/>
      <c r="N53" s="3"/>
      <c r="O53" s="3"/>
    </row>
    <row r="54" spans="1:15" ht="15.75" customHeight="1">
      <c r="A54" s="3">
        <v>53</v>
      </c>
      <c r="B54" s="13">
        <f t="shared" si="1"/>
        <v>39447</v>
      </c>
      <c r="C54" s="2" t="s">
        <v>9</v>
      </c>
      <c r="D54" s="2">
        <v>2006</v>
      </c>
      <c r="E54" s="2">
        <v>19</v>
      </c>
      <c r="F54" s="2">
        <v>5706</v>
      </c>
      <c r="G54" s="2">
        <v>795</v>
      </c>
      <c r="H54" s="11" t="s">
        <v>293</v>
      </c>
      <c r="I54" s="3" t="s">
        <v>1290</v>
      </c>
      <c r="J54" s="3"/>
      <c r="K54" s="3"/>
      <c r="L54" s="3"/>
      <c r="M54" s="3"/>
      <c r="N54" s="3"/>
      <c r="O54" s="3"/>
    </row>
    <row r="55" spans="1:15" ht="15.75" customHeight="1">
      <c r="A55" s="11" t="s">
        <v>87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5"/>
  <sheetViews>
    <sheetView workbookViewId="0">
      <selection activeCell="I13" sqref="I13"/>
    </sheetView>
  </sheetViews>
  <sheetFormatPr defaultColWidth="17.28515625" defaultRowHeight="15.75" customHeight="1"/>
  <cols>
    <col min="1" max="1" width="9.5703125" customWidth="1"/>
    <col min="2" max="2" width="11.7109375" customWidth="1"/>
    <col min="3" max="3" width="11.140625" customWidth="1"/>
    <col min="4" max="4" width="8.28515625" customWidth="1"/>
    <col min="5" max="5" width="6.28515625" customWidth="1"/>
    <col min="6" max="6" width="9.85546875" customWidth="1"/>
    <col min="7" max="7" width="9" customWidth="1"/>
    <col min="8" max="8" width="28" customWidth="1"/>
    <col min="9" max="9" width="24.85546875" bestFit="1" customWidth="1"/>
    <col min="10" max="10" width="9" customWidth="1"/>
    <col min="11" max="11" width="20" bestFit="1" customWidth="1"/>
    <col min="12" max="15" width="9" customWidth="1"/>
  </cols>
  <sheetData>
    <row r="1" spans="1:15" ht="15.75" customHeight="1">
      <c r="A1" s="2" t="s">
        <v>215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615</v>
      </c>
      <c r="J1" s="9"/>
      <c r="K1" s="9"/>
      <c r="L1" s="3"/>
      <c r="M1" s="9"/>
      <c r="N1" s="9"/>
      <c r="O1" s="9"/>
    </row>
    <row r="2" spans="1:15" ht="15.75" customHeight="1">
      <c r="A2" s="2">
        <v>1</v>
      </c>
      <c r="B2" s="12">
        <v>39447</v>
      </c>
      <c r="C2" s="2" t="s">
        <v>9</v>
      </c>
      <c r="D2" s="2">
        <v>2006</v>
      </c>
      <c r="E2" s="2">
        <v>20</v>
      </c>
      <c r="F2" s="2">
        <v>5707</v>
      </c>
      <c r="G2" s="2">
        <v>514</v>
      </c>
      <c r="H2" s="11" t="s">
        <v>218</v>
      </c>
      <c r="I2" s="3" t="s">
        <v>1186</v>
      </c>
      <c r="J2" s="3"/>
      <c r="K2" s="3"/>
      <c r="L2" s="3"/>
      <c r="M2" s="3"/>
      <c r="N2" s="3"/>
      <c r="O2" s="3"/>
    </row>
    <row r="3" spans="1:15" ht="15.75" customHeight="1">
      <c r="A3" s="2">
        <v>2</v>
      </c>
      <c r="B3" s="12">
        <v>39454</v>
      </c>
      <c r="C3" s="2" t="s">
        <v>9</v>
      </c>
      <c r="D3" s="2">
        <v>2006</v>
      </c>
      <c r="E3" s="2">
        <v>21</v>
      </c>
      <c r="F3" s="2">
        <v>5709</v>
      </c>
      <c r="G3" s="2">
        <v>6323</v>
      </c>
      <c r="H3" s="2" t="s">
        <v>19</v>
      </c>
      <c r="I3" s="3" t="s">
        <v>1187</v>
      </c>
      <c r="J3" s="3"/>
      <c r="K3" s="3"/>
      <c r="L3" s="3"/>
      <c r="M3" s="3"/>
      <c r="N3" s="3"/>
      <c r="O3" s="3"/>
    </row>
    <row r="4" spans="1:15" ht="15.75" customHeight="1">
      <c r="A4" s="2">
        <v>3</v>
      </c>
      <c r="B4" s="12">
        <v>39461</v>
      </c>
      <c r="C4" s="2" t="s">
        <v>9</v>
      </c>
      <c r="D4" s="2">
        <v>2006</v>
      </c>
      <c r="E4" s="2">
        <v>22</v>
      </c>
      <c r="F4" s="2">
        <v>5708</v>
      </c>
      <c r="G4" s="2">
        <v>84</v>
      </c>
      <c r="H4" s="2" t="s">
        <v>220</v>
      </c>
      <c r="I4" s="3" t="s">
        <v>1188</v>
      </c>
      <c r="J4" s="3"/>
      <c r="K4" s="3"/>
      <c r="L4" s="3"/>
      <c r="M4" s="3"/>
      <c r="N4" s="3"/>
      <c r="O4" s="3"/>
    </row>
    <row r="5" spans="1:15" ht="15.75" customHeight="1">
      <c r="A5" s="2">
        <v>4</v>
      </c>
      <c r="B5" s="12">
        <v>39468</v>
      </c>
      <c r="C5" s="2" t="s">
        <v>9</v>
      </c>
      <c r="D5" s="2">
        <v>2006</v>
      </c>
      <c r="E5" s="2">
        <v>23</v>
      </c>
      <c r="F5" s="2">
        <v>5711</v>
      </c>
      <c r="G5" s="2">
        <v>700</v>
      </c>
      <c r="H5" s="2" t="s">
        <v>223</v>
      </c>
      <c r="I5" s="3" t="s">
        <v>1189</v>
      </c>
      <c r="J5" s="3"/>
      <c r="K5" s="3"/>
      <c r="L5" s="3"/>
      <c r="M5" s="3"/>
      <c r="N5" s="3"/>
      <c r="O5" s="3"/>
    </row>
    <row r="6" spans="1:15" ht="15.75" customHeight="1">
      <c r="A6" s="2">
        <v>5</v>
      </c>
      <c r="B6" s="12">
        <v>39475</v>
      </c>
      <c r="C6" s="2" t="s">
        <v>9</v>
      </c>
      <c r="D6" s="2">
        <v>2006</v>
      </c>
      <c r="E6" s="2">
        <v>24</v>
      </c>
      <c r="F6" s="2">
        <v>5710</v>
      </c>
      <c r="G6" s="2">
        <v>5635</v>
      </c>
      <c r="H6" s="2" t="s">
        <v>72</v>
      </c>
      <c r="I6" s="3" t="s">
        <v>1190</v>
      </c>
      <c r="J6" s="3"/>
      <c r="K6" s="3"/>
      <c r="L6" s="3"/>
      <c r="M6" s="3"/>
      <c r="N6" s="3"/>
      <c r="O6" s="3"/>
    </row>
    <row r="7" spans="1:15" ht="15.75" customHeight="1">
      <c r="A7" s="2">
        <v>6</v>
      </c>
      <c r="B7" s="12">
        <v>39482</v>
      </c>
      <c r="C7" s="2" t="s">
        <v>9</v>
      </c>
      <c r="D7" s="2">
        <v>2006</v>
      </c>
      <c r="E7" s="2">
        <v>25</v>
      </c>
      <c r="F7" s="2">
        <v>5712</v>
      </c>
      <c r="G7" s="2">
        <v>6401</v>
      </c>
      <c r="H7" s="2" t="s">
        <v>226</v>
      </c>
      <c r="I7" s="3" t="s">
        <v>1191</v>
      </c>
      <c r="J7" s="3"/>
      <c r="K7" s="3"/>
      <c r="L7" s="3"/>
      <c r="M7" s="3"/>
      <c r="N7" s="3"/>
      <c r="O7" s="3"/>
    </row>
    <row r="8" spans="1:15" ht="15.75" customHeight="1">
      <c r="A8" s="2">
        <v>7</v>
      </c>
      <c r="B8" s="12">
        <v>39489</v>
      </c>
      <c r="C8" s="2" t="s">
        <v>9</v>
      </c>
      <c r="D8" s="2">
        <v>2007</v>
      </c>
      <c r="E8" s="2">
        <v>2</v>
      </c>
      <c r="F8" s="2">
        <v>5750</v>
      </c>
      <c r="G8" s="2">
        <v>1103</v>
      </c>
      <c r="H8" s="2" t="s">
        <v>80</v>
      </c>
      <c r="I8" s="3" t="s">
        <v>1192</v>
      </c>
      <c r="J8" s="3"/>
      <c r="K8" s="3"/>
      <c r="L8" s="3"/>
      <c r="M8" s="3"/>
      <c r="N8" s="3"/>
      <c r="O8" s="3"/>
    </row>
    <row r="9" spans="1:15" ht="15.75" customHeight="1">
      <c r="A9" s="2">
        <v>8</v>
      </c>
      <c r="B9" s="12">
        <v>39496</v>
      </c>
      <c r="C9" s="2" t="s">
        <v>9</v>
      </c>
      <c r="D9" s="2">
        <v>2007</v>
      </c>
      <c r="E9" s="2">
        <v>3</v>
      </c>
      <c r="F9" s="2">
        <v>5753</v>
      </c>
      <c r="G9" s="2">
        <v>5869</v>
      </c>
      <c r="H9" s="11" t="s">
        <v>232</v>
      </c>
      <c r="I9" s="41" t="s">
        <v>1194</v>
      </c>
      <c r="J9" s="3"/>
      <c r="K9" s="3"/>
      <c r="L9" s="3"/>
      <c r="M9" s="3"/>
      <c r="N9" s="3"/>
      <c r="O9" s="3"/>
    </row>
    <row r="10" spans="1:15" ht="15.75" customHeight="1">
      <c r="A10" s="2">
        <v>9</v>
      </c>
      <c r="B10" s="12">
        <v>39503</v>
      </c>
      <c r="C10" s="2" t="s">
        <v>9</v>
      </c>
      <c r="D10" s="2">
        <v>2007</v>
      </c>
      <c r="E10" s="2">
        <v>6</v>
      </c>
      <c r="F10" s="2">
        <v>5752</v>
      </c>
      <c r="G10" s="2">
        <v>6345</v>
      </c>
      <c r="H10" s="2" t="s">
        <v>233</v>
      </c>
      <c r="I10" s="3" t="s">
        <v>1193</v>
      </c>
      <c r="J10" s="3"/>
      <c r="K10" s="3"/>
      <c r="L10" s="3"/>
      <c r="M10" s="3"/>
      <c r="N10" s="3"/>
      <c r="O10" s="3"/>
    </row>
    <row r="11" spans="1:15" ht="15.75" customHeight="1">
      <c r="A11" s="2">
        <v>10</v>
      </c>
      <c r="B11" s="12">
        <v>39510</v>
      </c>
      <c r="C11" s="2" t="s">
        <v>9</v>
      </c>
      <c r="D11" s="2">
        <v>2007</v>
      </c>
      <c r="E11" s="2">
        <v>7</v>
      </c>
      <c r="F11" s="2">
        <v>5754</v>
      </c>
      <c r="G11" s="2">
        <v>6349</v>
      </c>
      <c r="H11" s="11" t="s">
        <v>235</v>
      </c>
      <c r="I11" s="3" t="s">
        <v>1195</v>
      </c>
      <c r="J11" s="3"/>
      <c r="K11" s="3"/>
      <c r="L11" s="3"/>
      <c r="M11" s="3"/>
      <c r="N11" s="3"/>
      <c r="O11" s="3"/>
    </row>
    <row r="12" spans="1:15" ht="15.75" customHeight="1">
      <c r="A12" s="2">
        <v>11</v>
      </c>
      <c r="B12" s="12">
        <v>39517</v>
      </c>
      <c r="C12" s="2" t="s">
        <v>9</v>
      </c>
      <c r="D12" s="2">
        <v>2007</v>
      </c>
      <c r="E12" s="2">
        <v>8</v>
      </c>
      <c r="F12" s="2">
        <v>5756</v>
      </c>
      <c r="G12" s="2">
        <v>5533</v>
      </c>
      <c r="H12" s="11" t="s">
        <v>238</v>
      </c>
      <c r="I12" s="3" t="s">
        <v>1196</v>
      </c>
      <c r="J12" s="3"/>
      <c r="K12" s="3"/>
      <c r="L12" s="3"/>
      <c r="M12" s="3"/>
      <c r="N12" s="3"/>
      <c r="O12" s="3"/>
    </row>
    <row r="13" spans="1:15" ht="15.75" customHeight="1">
      <c r="A13" s="2">
        <v>12</v>
      </c>
      <c r="B13" s="12">
        <v>39524</v>
      </c>
      <c r="C13" s="2" t="s">
        <v>9</v>
      </c>
      <c r="D13" s="2">
        <v>2007</v>
      </c>
      <c r="E13" s="2">
        <v>9</v>
      </c>
      <c r="F13" s="2">
        <v>5755</v>
      </c>
      <c r="G13" s="2">
        <v>4794</v>
      </c>
      <c r="H13" s="2" t="s">
        <v>162</v>
      </c>
      <c r="I13" s="3" t="s">
        <v>1197</v>
      </c>
      <c r="J13" s="3"/>
      <c r="K13" s="3"/>
      <c r="L13" s="3"/>
      <c r="M13" s="3"/>
      <c r="N13" s="3"/>
      <c r="O13" s="3"/>
    </row>
    <row r="14" spans="1:15" ht="15.75" customHeight="1">
      <c r="A14" s="2">
        <v>13</v>
      </c>
      <c r="B14" s="12">
        <v>39531</v>
      </c>
      <c r="C14" s="2" t="s">
        <v>9</v>
      </c>
      <c r="D14" s="2">
        <v>2007</v>
      </c>
      <c r="E14" s="2">
        <v>10</v>
      </c>
      <c r="F14" s="2">
        <v>5757</v>
      </c>
      <c r="G14" s="2">
        <v>2847</v>
      </c>
      <c r="H14" s="2" t="s">
        <v>102</v>
      </c>
      <c r="I14" s="3" t="s">
        <v>1198</v>
      </c>
      <c r="J14" s="3"/>
      <c r="K14" s="3"/>
      <c r="L14" s="3"/>
      <c r="M14" s="3"/>
      <c r="N14" s="3"/>
      <c r="O14" s="3"/>
    </row>
    <row r="15" spans="1:15" ht="15.75" customHeight="1">
      <c r="A15" s="2">
        <v>14</v>
      </c>
      <c r="B15" s="12">
        <v>39538</v>
      </c>
      <c r="C15" s="2" t="s">
        <v>9</v>
      </c>
      <c r="D15" s="2">
        <v>2007</v>
      </c>
      <c r="E15" s="2">
        <v>11</v>
      </c>
      <c r="F15" s="2">
        <v>5759</v>
      </c>
      <c r="G15" s="2">
        <v>1134</v>
      </c>
      <c r="H15" s="2" t="s">
        <v>241</v>
      </c>
      <c r="I15" s="3" t="s">
        <v>1199</v>
      </c>
      <c r="J15" s="3"/>
      <c r="K15" s="3"/>
      <c r="L15" s="3"/>
      <c r="M15" s="3"/>
      <c r="N15" s="3"/>
      <c r="O15" s="3"/>
    </row>
    <row r="16" spans="1:15" ht="15.75" customHeight="1">
      <c r="A16" s="2">
        <v>15</v>
      </c>
      <c r="B16" s="12">
        <v>39545</v>
      </c>
      <c r="C16" s="2" t="s">
        <v>9</v>
      </c>
      <c r="D16" s="2">
        <v>2007</v>
      </c>
      <c r="E16" s="2">
        <v>12</v>
      </c>
      <c r="F16" s="2">
        <v>5758</v>
      </c>
      <c r="G16" s="2">
        <v>7502</v>
      </c>
      <c r="H16" s="2" t="s">
        <v>243</v>
      </c>
      <c r="I16" s="3" t="s">
        <v>1200</v>
      </c>
      <c r="J16" s="3"/>
      <c r="K16" s="3"/>
      <c r="L16" s="3"/>
      <c r="M16" s="3"/>
      <c r="N16" s="3"/>
      <c r="O16" s="3"/>
    </row>
    <row r="17" spans="1:15" ht="15.75" customHeight="1">
      <c r="A17" s="2">
        <v>16</v>
      </c>
      <c r="B17" s="12">
        <v>39552</v>
      </c>
      <c r="C17" s="2" t="s">
        <v>9</v>
      </c>
      <c r="D17" s="2">
        <v>2007</v>
      </c>
      <c r="E17" s="2">
        <v>13</v>
      </c>
      <c r="F17" s="2">
        <v>5760</v>
      </c>
      <c r="G17" s="2">
        <v>794</v>
      </c>
      <c r="H17" s="11" t="s">
        <v>196</v>
      </c>
      <c r="I17" s="3" t="s">
        <v>1201</v>
      </c>
      <c r="J17" s="3"/>
      <c r="K17" s="3"/>
      <c r="L17" s="3"/>
      <c r="M17" s="3"/>
      <c r="N17" s="3"/>
      <c r="O17" s="3"/>
    </row>
    <row r="18" spans="1:15" ht="15.75" customHeight="1">
      <c r="A18" s="2">
        <v>17</v>
      </c>
      <c r="B18" s="12">
        <v>39559</v>
      </c>
      <c r="C18" s="2" t="s">
        <v>9</v>
      </c>
      <c r="D18" s="2">
        <v>2007</v>
      </c>
      <c r="E18" s="2">
        <v>14</v>
      </c>
      <c r="F18" s="2">
        <v>5762</v>
      </c>
      <c r="G18" s="2">
        <v>5868</v>
      </c>
      <c r="H18" s="2" t="s">
        <v>245</v>
      </c>
      <c r="I18" s="3" t="s">
        <v>1202</v>
      </c>
      <c r="J18" s="3"/>
      <c r="K18" s="3"/>
      <c r="L18" s="3"/>
      <c r="M18" s="3"/>
      <c r="N18" s="3"/>
      <c r="O18" s="3"/>
    </row>
    <row r="19" spans="1:15" ht="15.75" customHeight="1">
      <c r="A19" s="2">
        <v>18</v>
      </c>
      <c r="B19" s="12">
        <v>39566</v>
      </c>
      <c r="C19" s="2" t="s">
        <v>9</v>
      </c>
      <c r="D19" s="2">
        <v>2007</v>
      </c>
      <c r="E19" s="2">
        <v>15</v>
      </c>
      <c r="F19" s="2">
        <v>5761</v>
      </c>
      <c r="G19" s="2">
        <v>665</v>
      </c>
      <c r="H19" s="11" t="s">
        <v>103</v>
      </c>
      <c r="I19" s="3" t="s">
        <v>1203</v>
      </c>
      <c r="J19" s="3"/>
      <c r="K19" s="3"/>
      <c r="L19" s="3"/>
      <c r="M19" s="3"/>
      <c r="N19" s="3"/>
      <c r="O19" s="3"/>
    </row>
    <row r="20" spans="1:15" ht="15.75" customHeight="1">
      <c r="A20" s="2">
        <v>19</v>
      </c>
      <c r="B20" s="12">
        <v>39573</v>
      </c>
      <c r="C20" s="2" t="s">
        <v>9</v>
      </c>
      <c r="D20" s="2">
        <v>2007</v>
      </c>
      <c r="E20" s="2">
        <v>16</v>
      </c>
      <c r="F20" s="2">
        <v>5763</v>
      </c>
      <c r="G20" s="2">
        <v>5689</v>
      </c>
      <c r="H20" s="2" t="s">
        <v>248</v>
      </c>
      <c r="I20" s="3" t="s">
        <v>1204</v>
      </c>
      <c r="J20" s="3"/>
      <c r="K20" s="3"/>
      <c r="L20" s="3"/>
      <c r="M20" s="3"/>
      <c r="N20" s="3"/>
      <c r="O20" s="3"/>
    </row>
    <row r="21" spans="1:15" ht="15.75" customHeight="1">
      <c r="A21" s="2">
        <v>20</v>
      </c>
      <c r="B21" s="12">
        <v>39580</v>
      </c>
      <c r="C21" s="2" t="s">
        <v>9</v>
      </c>
      <c r="D21" s="2">
        <v>2007</v>
      </c>
      <c r="E21" s="2">
        <v>17</v>
      </c>
      <c r="F21" s="2">
        <v>5768</v>
      </c>
      <c r="G21" s="2">
        <v>1002</v>
      </c>
      <c r="H21" s="2" t="s">
        <v>111</v>
      </c>
      <c r="I21" s="3" t="s">
        <v>1205</v>
      </c>
      <c r="J21" s="3"/>
      <c r="K21" s="3"/>
      <c r="L21" s="3"/>
      <c r="M21" s="3"/>
      <c r="N21" s="3"/>
      <c r="O21" s="3"/>
    </row>
    <row r="22" spans="1:15" ht="15.75" customHeight="1">
      <c r="A22" s="2">
        <v>21</v>
      </c>
      <c r="B22" s="12">
        <v>39587</v>
      </c>
      <c r="C22" s="2" t="s">
        <v>9</v>
      </c>
      <c r="D22" s="2">
        <v>2007</v>
      </c>
      <c r="E22" s="2">
        <v>18</v>
      </c>
      <c r="F22" s="2">
        <v>5767</v>
      </c>
      <c r="G22" s="2">
        <v>6019</v>
      </c>
      <c r="H22" s="11" t="s">
        <v>250</v>
      </c>
      <c r="I22" s="3" t="s">
        <v>1206</v>
      </c>
      <c r="J22" s="3"/>
      <c r="K22" s="3"/>
      <c r="L22" s="3"/>
      <c r="M22" s="3"/>
      <c r="N22" s="3"/>
      <c r="O22" s="3"/>
    </row>
    <row r="23" spans="1:15" ht="15.75" customHeight="1">
      <c r="A23" s="2">
        <v>22</v>
      </c>
      <c r="B23" s="12">
        <v>39594</v>
      </c>
      <c r="C23" s="2" t="s">
        <v>9</v>
      </c>
      <c r="D23" s="2">
        <v>2007</v>
      </c>
      <c r="E23" s="2">
        <v>19</v>
      </c>
      <c r="F23" s="2">
        <v>5765</v>
      </c>
      <c r="G23" s="2">
        <v>480</v>
      </c>
      <c r="H23" s="2" t="s">
        <v>221</v>
      </c>
      <c r="I23" s="3" t="s">
        <v>1207</v>
      </c>
      <c r="J23" s="3"/>
      <c r="K23" s="3"/>
      <c r="L23" s="3"/>
      <c r="M23" s="3"/>
      <c r="N23" s="3"/>
      <c r="O23" s="3"/>
    </row>
    <row r="24" spans="1:15" ht="15.75" customHeight="1">
      <c r="A24" s="2">
        <v>23</v>
      </c>
      <c r="B24" s="12">
        <v>39601</v>
      </c>
      <c r="C24" s="2" t="s">
        <v>9</v>
      </c>
      <c r="D24" s="2">
        <v>2007</v>
      </c>
      <c r="E24" s="2">
        <v>20</v>
      </c>
      <c r="F24" s="2">
        <v>5770</v>
      </c>
      <c r="G24" s="2">
        <v>617</v>
      </c>
      <c r="H24" s="11" t="s">
        <v>252</v>
      </c>
      <c r="I24" s="3" t="s">
        <v>1208</v>
      </c>
      <c r="J24" s="3"/>
      <c r="K24" s="3"/>
      <c r="L24" s="3"/>
      <c r="M24" s="3"/>
      <c r="N24" s="3"/>
      <c r="O24" s="3"/>
    </row>
    <row r="25" spans="1:15" ht="15.75" customHeight="1">
      <c r="A25" s="2">
        <v>24</v>
      </c>
      <c r="B25" s="12">
        <v>39608</v>
      </c>
      <c r="C25" s="2" t="s">
        <v>9</v>
      </c>
      <c r="D25" s="2">
        <v>2007</v>
      </c>
      <c r="E25" s="2">
        <v>21</v>
      </c>
      <c r="F25" s="2">
        <v>5769</v>
      </c>
      <c r="G25" s="2">
        <v>309</v>
      </c>
      <c r="H25" s="2" t="s">
        <v>12</v>
      </c>
      <c r="I25" s="3" t="s">
        <v>1209</v>
      </c>
      <c r="J25" s="3"/>
      <c r="K25" s="3"/>
      <c r="L25" s="3"/>
      <c r="M25" s="3"/>
      <c r="N25" s="3"/>
      <c r="O25" s="3"/>
    </row>
    <row r="26" spans="1:15" ht="15.75" customHeight="1">
      <c r="A26" s="2">
        <v>25</v>
      </c>
      <c r="B26" s="12">
        <v>39615</v>
      </c>
      <c r="C26" s="2" t="s">
        <v>9</v>
      </c>
      <c r="D26" s="2">
        <v>2007</v>
      </c>
      <c r="E26" s="2">
        <v>22</v>
      </c>
      <c r="F26" s="2">
        <v>5771</v>
      </c>
      <c r="G26" s="2">
        <v>6903</v>
      </c>
      <c r="H26" s="2" t="s">
        <v>209</v>
      </c>
      <c r="I26" s="3" t="s">
        <v>1210</v>
      </c>
      <c r="J26" s="3"/>
      <c r="K26" s="3"/>
      <c r="L26" s="3"/>
      <c r="M26" s="3"/>
      <c r="N26" s="3"/>
      <c r="O26" s="3"/>
    </row>
    <row r="27" spans="1:15" ht="15.75" customHeight="1">
      <c r="A27" s="2">
        <v>26</v>
      </c>
      <c r="B27" s="12">
        <v>39622</v>
      </c>
      <c r="C27" s="2" t="s">
        <v>9</v>
      </c>
      <c r="D27" s="2">
        <v>2007</v>
      </c>
      <c r="E27" s="2">
        <v>23</v>
      </c>
      <c r="F27" s="2">
        <v>5774</v>
      </c>
      <c r="G27" s="2">
        <v>4716</v>
      </c>
      <c r="H27" s="2" t="s">
        <v>255</v>
      </c>
      <c r="I27" s="3" t="s">
        <v>1211</v>
      </c>
      <c r="J27" s="3"/>
      <c r="K27" s="3"/>
      <c r="L27" s="3"/>
      <c r="M27" s="3"/>
      <c r="N27" s="3"/>
      <c r="O27" s="3"/>
    </row>
    <row r="28" spans="1:15" ht="15.75" customHeight="1">
      <c r="A28" s="2">
        <v>27</v>
      </c>
      <c r="B28" s="12">
        <v>39629</v>
      </c>
      <c r="C28" s="2" t="s">
        <v>9</v>
      </c>
      <c r="D28" s="2">
        <v>2007</v>
      </c>
      <c r="E28" s="2">
        <v>24</v>
      </c>
      <c r="F28" s="2">
        <v>5772</v>
      </c>
      <c r="G28" s="2">
        <v>6018</v>
      </c>
      <c r="H28" s="11" t="s">
        <v>256</v>
      </c>
      <c r="I28" s="3" t="s">
        <v>1212</v>
      </c>
      <c r="J28" s="3"/>
      <c r="K28" s="3"/>
      <c r="L28" s="3"/>
      <c r="M28" s="3"/>
      <c r="N28" s="3"/>
      <c r="O28" s="3"/>
    </row>
    <row r="29" spans="1:15" ht="15.75" customHeight="1">
      <c r="A29" s="2">
        <v>28</v>
      </c>
      <c r="B29" s="12">
        <v>39636</v>
      </c>
      <c r="C29" s="2" t="s">
        <v>9</v>
      </c>
      <c r="D29" s="2">
        <v>2007</v>
      </c>
      <c r="E29" s="2">
        <v>25</v>
      </c>
      <c r="F29" s="2">
        <v>5773</v>
      </c>
      <c r="G29" s="2">
        <v>250</v>
      </c>
      <c r="H29" s="11" t="s">
        <v>257</v>
      </c>
      <c r="I29" s="3" t="s">
        <v>1213</v>
      </c>
      <c r="J29" s="3"/>
      <c r="K29" s="3"/>
      <c r="L29" s="3"/>
      <c r="M29" s="3"/>
      <c r="N29" s="3"/>
      <c r="O29" s="3"/>
    </row>
    <row r="30" spans="1:15" ht="15.75" customHeight="1">
      <c r="A30" s="2">
        <v>29</v>
      </c>
      <c r="B30" s="12">
        <v>39643</v>
      </c>
      <c r="C30" s="3"/>
      <c r="D30" s="3"/>
      <c r="E30" s="3"/>
      <c r="F30" s="2">
        <v>6254</v>
      </c>
      <c r="G30" s="3">
        <v>2666</v>
      </c>
      <c r="H30" s="3" t="s">
        <v>1214</v>
      </c>
      <c r="I30" s="3" t="s">
        <v>1215</v>
      </c>
      <c r="J30" s="3"/>
      <c r="K30" s="3"/>
      <c r="L30" s="3"/>
      <c r="M30" s="3"/>
      <c r="N30" s="3"/>
      <c r="O30" s="3"/>
    </row>
    <row r="31" spans="1:15" ht="15.75" customHeight="1">
      <c r="A31" s="2">
        <v>30</v>
      </c>
      <c r="B31" s="12">
        <v>39650</v>
      </c>
      <c r="C31" s="2" t="s">
        <v>265</v>
      </c>
      <c r="D31" s="2">
        <v>1988</v>
      </c>
      <c r="E31" s="2">
        <v>4</v>
      </c>
      <c r="F31" s="2">
        <v>6196</v>
      </c>
      <c r="G31" s="2">
        <v>632</v>
      </c>
      <c r="H31" s="11" t="s">
        <v>268</v>
      </c>
      <c r="I31" s="3" t="s">
        <v>1216</v>
      </c>
      <c r="J31" s="3"/>
      <c r="K31" s="3"/>
      <c r="L31" s="3"/>
      <c r="M31" s="3"/>
      <c r="N31" s="3"/>
      <c r="O31" s="3"/>
    </row>
    <row r="32" spans="1:15" ht="15.75" customHeight="1">
      <c r="A32" s="2">
        <v>31</v>
      </c>
      <c r="B32" s="12">
        <v>39657</v>
      </c>
      <c r="C32" s="2" t="s">
        <v>265</v>
      </c>
      <c r="D32" s="2">
        <v>1988</v>
      </c>
      <c r="E32" s="2">
        <v>5</v>
      </c>
      <c r="F32" s="2">
        <v>6198</v>
      </c>
      <c r="G32" s="2">
        <v>6471</v>
      </c>
      <c r="H32" s="2" t="s">
        <v>269</v>
      </c>
      <c r="I32" s="3" t="s">
        <v>1217</v>
      </c>
      <c r="J32" s="3"/>
      <c r="K32" s="3"/>
      <c r="L32" s="3"/>
      <c r="M32" s="3"/>
      <c r="N32" s="3"/>
      <c r="O32" s="3"/>
    </row>
    <row r="33" spans="1:15" ht="15.75" customHeight="1">
      <c r="A33" s="2">
        <v>32</v>
      </c>
      <c r="B33" s="12">
        <v>39664</v>
      </c>
      <c r="C33" s="2" t="s">
        <v>265</v>
      </c>
      <c r="D33" s="2">
        <v>1988</v>
      </c>
      <c r="E33" s="2">
        <v>8</v>
      </c>
      <c r="F33" s="2">
        <v>6200</v>
      </c>
      <c r="G33" s="2">
        <v>2305</v>
      </c>
      <c r="H33" s="2" t="s">
        <v>271</v>
      </c>
      <c r="I33" s="3" t="s">
        <v>1218</v>
      </c>
      <c r="J33" s="3"/>
      <c r="K33" s="3"/>
      <c r="L33" s="3"/>
      <c r="M33" s="3"/>
      <c r="N33" s="3"/>
      <c r="O33" s="3"/>
    </row>
    <row r="34" spans="1:15" ht="15.75" customHeight="1">
      <c r="A34" s="2">
        <v>33</v>
      </c>
      <c r="B34" s="12">
        <v>39671</v>
      </c>
      <c r="C34" s="2" t="s">
        <v>265</v>
      </c>
      <c r="D34" s="2">
        <v>1988</v>
      </c>
      <c r="E34" s="2">
        <v>11</v>
      </c>
      <c r="F34" s="2">
        <v>6199</v>
      </c>
      <c r="G34" s="2">
        <v>1026</v>
      </c>
      <c r="H34" s="2" t="s">
        <v>193</v>
      </c>
      <c r="I34" s="3" t="s">
        <v>1219</v>
      </c>
      <c r="J34" s="3"/>
      <c r="K34" s="3"/>
      <c r="L34" s="3"/>
      <c r="M34" s="3"/>
      <c r="N34" s="3"/>
      <c r="O34" s="3"/>
    </row>
    <row r="35" spans="1:15" ht="15.75" customHeight="1">
      <c r="A35" s="2">
        <v>34</v>
      </c>
      <c r="B35" s="12">
        <v>39678</v>
      </c>
      <c r="C35" s="2" t="s">
        <v>265</v>
      </c>
      <c r="D35" s="2">
        <v>1988</v>
      </c>
      <c r="E35" s="2">
        <v>23</v>
      </c>
      <c r="F35" s="2">
        <v>6209</v>
      </c>
      <c r="G35" s="2">
        <v>1867</v>
      </c>
      <c r="H35" s="2" t="s">
        <v>82</v>
      </c>
      <c r="I35" s="3" t="s">
        <v>1220</v>
      </c>
      <c r="J35" s="3"/>
      <c r="K35" s="3"/>
      <c r="L35" s="3"/>
      <c r="M35" s="3"/>
      <c r="N35" s="3"/>
      <c r="O35" s="3"/>
    </row>
    <row r="36" spans="1:15" ht="15.75" customHeight="1">
      <c r="A36" s="2">
        <v>35</v>
      </c>
      <c r="B36" s="12">
        <v>39685</v>
      </c>
      <c r="C36" s="2" t="s">
        <v>265</v>
      </c>
      <c r="D36" s="2">
        <v>1988</v>
      </c>
      <c r="E36" s="2">
        <v>12</v>
      </c>
      <c r="F36" s="2">
        <v>6201</v>
      </c>
      <c r="G36" s="2">
        <v>6344</v>
      </c>
      <c r="H36" s="2" t="s">
        <v>274</v>
      </c>
      <c r="I36" s="3" t="s">
        <v>1221</v>
      </c>
      <c r="J36" s="3"/>
      <c r="K36" s="3"/>
      <c r="L36" s="3"/>
      <c r="M36" s="3"/>
      <c r="N36" s="3"/>
      <c r="O36" s="3"/>
    </row>
    <row r="37" spans="1:15" ht="15.75" customHeight="1">
      <c r="A37" s="2">
        <v>36</v>
      </c>
      <c r="B37" s="12">
        <v>39692</v>
      </c>
      <c r="C37" s="2" t="s">
        <v>265</v>
      </c>
      <c r="D37" s="2">
        <v>1988</v>
      </c>
      <c r="E37" s="2">
        <v>14</v>
      </c>
      <c r="F37" s="2">
        <v>6203</v>
      </c>
      <c r="G37" s="2">
        <v>642</v>
      </c>
      <c r="H37" s="2" t="s">
        <v>276</v>
      </c>
      <c r="I37" s="41" t="s">
        <v>1222</v>
      </c>
      <c r="J37" s="3"/>
      <c r="K37" s="41" t="s">
        <v>1023</v>
      </c>
      <c r="L37" s="3"/>
      <c r="M37" s="3"/>
      <c r="N37" s="3"/>
      <c r="O37" s="3"/>
    </row>
    <row r="38" spans="1:15" ht="15.75" customHeight="1">
      <c r="A38" s="2">
        <v>37</v>
      </c>
      <c r="B38" s="12">
        <v>39699</v>
      </c>
      <c r="C38" s="2" t="s">
        <v>265</v>
      </c>
      <c r="D38" s="2">
        <v>1988</v>
      </c>
      <c r="E38" s="2">
        <v>13</v>
      </c>
      <c r="F38" s="2">
        <v>6202</v>
      </c>
      <c r="G38" s="2">
        <v>6870</v>
      </c>
      <c r="H38" s="2" t="s">
        <v>68</v>
      </c>
      <c r="I38" s="3" t="s">
        <v>1223</v>
      </c>
      <c r="J38" s="3"/>
      <c r="K38" s="3"/>
      <c r="L38" s="3"/>
      <c r="M38" s="3"/>
      <c r="N38" s="3"/>
      <c r="O38" s="3"/>
    </row>
    <row r="39" spans="1:15" ht="15.75" customHeight="1">
      <c r="A39" s="2">
        <v>38</v>
      </c>
      <c r="B39" s="12">
        <v>39706</v>
      </c>
      <c r="C39" s="2" t="s">
        <v>265</v>
      </c>
      <c r="D39" s="2">
        <v>1988</v>
      </c>
      <c r="E39" s="2">
        <v>16</v>
      </c>
      <c r="F39" s="2">
        <v>6204</v>
      </c>
      <c r="G39" s="2">
        <v>6624</v>
      </c>
      <c r="H39" s="2" t="s">
        <v>57</v>
      </c>
      <c r="I39" s="3" t="s">
        <v>1224</v>
      </c>
      <c r="J39" s="3"/>
      <c r="K39" s="3"/>
      <c r="L39" s="3"/>
      <c r="M39" s="3"/>
      <c r="N39" s="3"/>
      <c r="O39" s="3"/>
    </row>
    <row r="40" spans="1:15" ht="15.75" customHeight="1">
      <c r="A40" s="2">
        <v>39</v>
      </c>
      <c r="B40" s="12">
        <v>39713</v>
      </c>
      <c r="C40" s="2" t="s">
        <v>265</v>
      </c>
      <c r="D40" s="2">
        <v>1988</v>
      </c>
      <c r="E40" s="2">
        <v>17</v>
      </c>
      <c r="F40" s="2">
        <v>6205</v>
      </c>
      <c r="G40" s="2">
        <v>590</v>
      </c>
      <c r="H40" s="11" t="s">
        <v>277</v>
      </c>
      <c r="I40" s="3" t="s">
        <v>1225</v>
      </c>
      <c r="J40" s="3"/>
      <c r="K40" s="3"/>
      <c r="L40" s="3"/>
      <c r="M40" s="3"/>
      <c r="N40" s="3"/>
      <c r="O40" s="3"/>
    </row>
    <row r="41" spans="1:15" ht="15.75" customHeight="1">
      <c r="A41" s="2">
        <v>40</v>
      </c>
      <c r="B41" s="12">
        <v>39720</v>
      </c>
      <c r="C41" s="2" t="s">
        <v>265</v>
      </c>
      <c r="D41" s="2">
        <v>1988</v>
      </c>
      <c r="E41" s="2">
        <v>18</v>
      </c>
      <c r="F41" s="2">
        <v>6207</v>
      </c>
      <c r="G41" s="2">
        <v>6046</v>
      </c>
      <c r="H41" s="2" t="s">
        <v>237</v>
      </c>
      <c r="I41" s="3" t="s">
        <v>1226</v>
      </c>
      <c r="J41" s="3"/>
      <c r="K41" s="3"/>
      <c r="L41" s="3"/>
      <c r="M41" s="3"/>
      <c r="N41" s="3"/>
      <c r="O41" s="3"/>
    </row>
    <row r="42" spans="1:15" ht="15.75" customHeight="1">
      <c r="A42" s="2">
        <v>41</v>
      </c>
      <c r="B42" s="12">
        <v>39727</v>
      </c>
      <c r="C42" s="2" t="s">
        <v>265</v>
      </c>
      <c r="D42" s="2">
        <v>1988</v>
      </c>
      <c r="E42" s="2">
        <v>19</v>
      </c>
      <c r="F42" s="2">
        <v>6206</v>
      </c>
      <c r="G42" s="2">
        <v>722</v>
      </c>
      <c r="H42" s="2" t="s">
        <v>279</v>
      </c>
      <c r="I42" s="3" t="s">
        <v>1227</v>
      </c>
      <c r="J42" s="3"/>
      <c r="K42" s="3"/>
      <c r="L42" s="3"/>
      <c r="M42" s="3"/>
      <c r="N42" s="3"/>
      <c r="O42" s="3"/>
    </row>
    <row r="43" spans="1:15" ht="15.75" customHeight="1">
      <c r="A43" s="2">
        <v>42</v>
      </c>
      <c r="B43" s="12">
        <v>39734</v>
      </c>
      <c r="C43" s="2" t="s">
        <v>265</v>
      </c>
      <c r="D43" s="2">
        <v>1991</v>
      </c>
      <c r="E43" s="2">
        <v>14</v>
      </c>
      <c r="F43" s="2">
        <v>6277</v>
      </c>
      <c r="G43" s="2">
        <v>470</v>
      </c>
      <c r="H43" s="11" t="s">
        <v>281</v>
      </c>
      <c r="I43" s="3" t="s">
        <v>1228</v>
      </c>
      <c r="J43" s="3"/>
      <c r="K43" s="3"/>
      <c r="L43" s="3"/>
      <c r="M43" s="3"/>
      <c r="N43" s="3"/>
      <c r="O43" s="3"/>
    </row>
    <row r="44" spans="1:15" ht="15.75" customHeight="1">
      <c r="A44" s="2">
        <v>43</v>
      </c>
      <c r="B44" s="12">
        <v>39741</v>
      </c>
      <c r="C44" s="2" t="s">
        <v>265</v>
      </c>
      <c r="D44" s="2">
        <v>1989</v>
      </c>
      <c r="E44" s="2">
        <v>20</v>
      </c>
      <c r="F44" s="2">
        <v>6222</v>
      </c>
      <c r="G44" s="2">
        <v>2289</v>
      </c>
      <c r="H44" s="2" t="s">
        <v>283</v>
      </c>
      <c r="I44" s="3" t="s">
        <v>1229</v>
      </c>
      <c r="J44" s="3"/>
      <c r="K44" s="3"/>
      <c r="L44" s="3"/>
      <c r="M44" s="3"/>
      <c r="N44" s="3"/>
      <c r="O44" s="3"/>
    </row>
    <row r="45" spans="1:15" ht="15.75" customHeight="1">
      <c r="A45" s="2">
        <v>44</v>
      </c>
      <c r="B45" s="12">
        <v>39748</v>
      </c>
      <c r="C45" s="2" t="s">
        <v>265</v>
      </c>
      <c r="D45" s="2">
        <v>1988</v>
      </c>
      <c r="E45" s="2">
        <v>24</v>
      </c>
      <c r="F45" s="2">
        <v>6211</v>
      </c>
      <c r="G45" s="2">
        <v>6424</v>
      </c>
      <c r="H45" s="2" t="s">
        <v>284</v>
      </c>
      <c r="I45" s="3" t="s">
        <v>1230</v>
      </c>
      <c r="J45" s="3"/>
      <c r="K45" s="3"/>
      <c r="L45" s="3"/>
      <c r="M45" s="3"/>
      <c r="N45" s="3"/>
      <c r="O45" s="3"/>
    </row>
    <row r="46" spans="1:15" ht="15.75" customHeight="1">
      <c r="A46" s="2">
        <v>45</v>
      </c>
      <c r="B46" s="12">
        <v>39755</v>
      </c>
      <c r="C46" s="2" t="s">
        <v>265</v>
      </c>
      <c r="D46" s="2">
        <v>1989</v>
      </c>
      <c r="E46" s="2">
        <v>3</v>
      </c>
      <c r="F46" s="2">
        <v>6212</v>
      </c>
      <c r="G46" s="2">
        <v>300</v>
      </c>
      <c r="H46" s="11" t="s">
        <v>286</v>
      </c>
      <c r="I46" s="3" t="s">
        <v>1231</v>
      </c>
      <c r="J46" s="3"/>
      <c r="K46" s="3"/>
      <c r="L46" s="3"/>
      <c r="M46" s="3"/>
      <c r="N46" s="3"/>
      <c r="O46" s="3"/>
    </row>
    <row r="47" spans="1:15" ht="15.75" customHeight="1">
      <c r="A47" s="2">
        <v>46</v>
      </c>
      <c r="B47" s="12">
        <v>39762</v>
      </c>
      <c r="C47" s="2" t="s">
        <v>265</v>
      </c>
      <c r="D47" s="2">
        <v>1989</v>
      </c>
      <c r="E47" s="2">
        <v>5</v>
      </c>
      <c r="F47" s="2">
        <v>6213</v>
      </c>
      <c r="G47" s="2">
        <v>4851</v>
      </c>
      <c r="H47" s="2" t="s">
        <v>287</v>
      </c>
      <c r="I47" s="3" t="s">
        <v>1232</v>
      </c>
      <c r="J47" s="3"/>
      <c r="K47" s="3"/>
      <c r="L47" s="3"/>
      <c r="M47" s="3"/>
      <c r="N47" s="3"/>
      <c r="O47" s="3"/>
    </row>
    <row r="48" spans="1:15" ht="15.75" customHeight="1">
      <c r="A48" s="2">
        <v>47</v>
      </c>
      <c r="B48" s="12">
        <v>39769</v>
      </c>
      <c r="C48" s="2" t="s">
        <v>265</v>
      </c>
      <c r="D48" s="2">
        <v>1989</v>
      </c>
      <c r="E48" s="2">
        <v>6</v>
      </c>
      <c r="F48" s="2">
        <v>6215</v>
      </c>
      <c r="G48" s="2">
        <v>5919</v>
      </c>
      <c r="H48" s="11" t="s">
        <v>289</v>
      </c>
      <c r="I48" s="3" t="s">
        <v>1233</v>
      </c>
      <c r="J48" s="3"/>
      <c r="K48" s="3"/>
      <c r="L48" s="3"/>
      <c r="M48" s="3"/>
      <c r="N48" s="3"/>
      <c r="O48" s="3"/>
    </row>
    <row r="49" spans="1:15" ht="15.75" customHeight="1">
      <c r="A49" s="2">
        <v>48</v>
      </c>
      <c r="B49" s="12">
        <v>39776</v>
      </c>
      <c r="C49" s="2" t="s">
        <v>265</v>
      </c>
      <c r="D49" s="2">
        <v>1989</v>
      </c>
      <c r="E49" s="2">
        <v>9</v>
      </c>
      <c r="F49" s="2">
        <v>6216</v>
      </c>
      <c r="G49" s="2">
        <v>2162</v>
      </c>
      <c r="H49" s="2" t="s">
        <v>292</v>
      </c>
      <c r="I49" s="3" t="s">
        <v>1234</v>
      </c>
      <c r="J49" s="3"/>
      <c r="K49" s="3"/>
      <c r="L49" s="3"/>
      <c r="M49" s="3"/>
      <c r="N49" s="3"/>
      <c r="O49" s="3"/>
    </row>
    <row r="50" spans="1:15" ht="15.75" customHeight="1">
      <c r="A50" s="2">
        <v>49</v>
      </c>
      <c r="B50" s="12">
        <v>39783</v>
      </c>
      <c r="C50" s="2" t="s">
        <v>265</v>
      </c>
      <c r="D50" s="2">
        <v>1989</v>
      </c>
      <c r="E50" s="2">
        <v>14</v>
      </c>
      <c r="F50" s="2">
        <v>6217</v>
      </c>
      <c r="G50" s="2">
        <v>1056</v>
      </c>
      <c r="H50" s="2" t="s">
        <v>112</v>
      </c>
      <c r="I50" s="3" t="s">
        <v>1235</v>
      </c>
      <c r="J50" s="3"/>
      <c r="K50" s="3"/>
      <c r="L50" s="3"/>
      <c r="M50" s="3"/>
      <c r="N50" s="3"/>
      <c r="O50" s="3"/>
    </row>
    <row r="51" spans="1:15" ht="15.75" customHeight="1">
      <c r="A51" s="2">
        <v>50</v>
      </c>
      <c r="B51" s="12">
        <v>39790</v>
      </c>
      <c r="C51" s="2" t="s">
        <v>265</v>
      </c>
      <c r="D51" s="2">
        <v>1989</v>
      </c>
      <c r="E51" s="2">
        <v>15</v>
      </c>
      <c r="F51" s="2">
        <v>6218</v>
      </c>
      <c r="G51" s="2">
        <v>825</v>
      </c>
      <c r="H51" s="11" t="s">
        <v>294</v>
      </c>
      <c r="I51" s="3" t="s">
        <v>1236</v>
      </c>
      <c r="J51" s="3"/>
      <c r="K51" s="3"/>
      <c r="L51" s="3"/>
      <c r="M51" s="3"/>
      <c r="N51" s="3"/>
      <c r="O51" s="3"/>
    </row>
    <row r="52" spans="1:15" ht="15.75" customHeight="1">
      <c r="A52" s="2">
        <v>51</v>
      </c>
      <c r="B52" s="12">
        <v>39797</v>
      </c>
      <c r="C52" s="2" t="s">
        <v>265</v>
      </c>
      <c r="D52" s="2">
        <v>1989</v>
      </c>
      <c r="E52" s="2">
        <v>16</v>
      </c>
      <c r="F52" s="2">
        <v>6219</v>
      </c>
      <c r="G52" s="2">
        <v>5018</v>
      </c>
      <c r="H52" s="11" t="s">
        <v>295</v>
      </c>
      <c r="I52" s="3" t="s">
        <v>1237</v>
      </c>
      <c r="J52" s="3"/>
      <c r="K52" s="3"/>
      <c r="L52" s="3"/>
      <c r="M52" s="3"/>
      <c r="N52" s="3"/>
      <c r="O52" s="3"/>
    </row>
    <row r="53" spans="1:15" ht="15.75" customHeight="1">
      <c r="A53" s="2">
        <v>52</v>
      </c>
      <c r="B53" s="12">
        <v>39804</v>
      </c>
      <c r="C53" s="2" t="s">
        <v>265</v>
      </c>
      <c r="D53" s="2">
        <v>1989</v>
      </c>
      <c r="E53" s="2">
        <v>17</v>
      </c>
      <c r="F53" s="2">
        <v>6220</v>
      </c>
      <c r="G53" s="2">
        <v>718</v>
      </c>
      <c r="H53" s="11" t="s">
        <v>296</v>
      </c>
      <c r="I53" s="3" t="s">
        <v>1238</v>
      </c>
      <c r="J53" s="3"/>
      <c r="K53" s="3"/>
      <c r="L53" s="3"/>
      <c r="M53" s="3"/>
      <c r="N53" s="3"/>
      <c r="O53" s="3"/>
    </row>
    <row r="54" spans="1:1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>
      <c r="A55" s="11" t="s">
        <v>87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U55"/>
  <sheetViews>
    <sheetView workbookViewId="0">
      <selection activeCell="G30" sqref="G30"/>
    </sheetView>
  </sheetViews>
  <sheetFormatPr defaultColWidth="17.28515625" defaultRowHeight="15.75" customHeight="1"/>
  <cols>
    <col min="1" max="1" width="9.7109375" customWidth="1"/>
    <col min="2" max="2" width="11" customWidth="1"/>
    <col min="3" max="3" width="15.28515625" customWidth="1"/>
    <col min="4" max="6" width="9.7109375" customWidth="1"/>
    <col min="7" max="7" width="9.42578125" customWidth="1"/>
    <col min="8" max="8" width="29.28515625" customWidth="1"/>
    <col min="9" max="9" width="9.7109375" customWidth="1"/>
    <col min="10" max="10" width="18.85546875" bestFit="1" customWidth="1"/>
    <col min="11" max="255" width="9.7109375" customWidth="1"/>
  </cols>
  <sheetData>
    <row r="1" spans="1:255" ht="15.75" customHeight="1">
      <c r="A1" s="2" t="s">
        <v>215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297</v>
      </c>
      <c r="G1" s="2" t="s">
        <v>5</v>
      </c>
      <c r="H1" s="2" t="s">
        <v>6</v>
      </c>
      <c r="I1" s="3"/>
      <c r="J1" s="11" t="s">
        <v>615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 customHeight="1">
      <c r="A2" s="2">
        <v>1</v>
      </c>
      <c r="B2" s="12">
        <v>39811</v>
      </c>
      <c r="C2" s="2" t="s">
        <v>265</v>
      </c>
      <c r="D2" s="2">
        <v>1989</v>
      </c>
      <c r="E2" s="2">
        <v>19</v>
      </c>
      <c r="F2" s="2">
        <v>6223</v>
      </c>
      <c r="G2" s="2">
        <v>6650</v>
      </c>
      <c r="H2" s="2" t="s">
        <v>298</v>
      </c>
      <c r="I2" s="3"/>
      <c r="J2" s="3" t="s">
        <v>1132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 customHeight="1">
      <c r="A3" s="2">
        <v>2</v>
      </c>
      <c r="B3" s="12">
        <v>39818</v>
      </c>
      <c r="C3" s="2" t="s">
        <v>265</v>
      </c>
      <c r="D3" s="2">
        <v>1989</v>
      </c>
      <c r="E3" s="2">
        <v>18</v>
      </c>
      <c r="F3" s="2">
        <v>6228</v>
      </c>
      <c r="G3" s="2">
        <v>6987</v>
      </c>
      <c r="H3" s="2" t="s">
        <v>138</v>
      </c>
      <c r="I3" s="3"/>
      <c r="J3" s="3" t="s">
        <v>1133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 customHeight="1">
      <c r="A4" s="2">
        <v>3</v>
      </c>
      <c r="B4" s="12">
        <v>39825</v>
      </c>
      <c r="C4" s="2" t="s">
        <v>265</v>
      </c>
      <c r="D4" s="2">
        <v>1989</v>
      </c>
      <c r="E4" s="2">
        <v>23</v>
      </c>
      <c r="F4" s="2">
        <v>6232</v>
      </c>
      <c r="G4" s="2">
        <v>584</v>
      </c>
      <c r="H4" s="11" t="s">
        <v>299</v>
      </c>
      <c r="I4" s="3"/>
      <c r="J4" s="3" t="s">
        <v>1134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 ht="15.75" customHeight="1">
      <c r="A5" s="2">
        <v>4</v>
      </c>
      <c r="B5" s="12">
        <v>39832</v>
      </c>
      <c r="C5" s="2" t="s">
        <v>265</v>
      </c>
      <c r="D5" s="2">
        <v>1990</v>
      </c>
      <c r="E5" s="2">
        <v>7</v>
      </c>
      <c r="F5" s="2">
        <v>6229</v>
      </c>
      <c r="G5" s="2">
        <v>5483</v>
      </c>
      <c r="H5" s="2" t="s">
        <v>304</v>
      </c>
      <c r="I5" s="3"/>
      <c r="J5" s="3" t="s">
        <v>1135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5.75" customHeight="1">
      <c r="A6" s="2">
        <v>5</v>
      </c>
      <c r="B6" s="12">
        <v>39839</v>
      </c>
      <c r="C6" s="2" t="s">
        <v>265</v>
      </c>
      <c r="D6" s="2">
        <v>1990</v>
      </c>
      <c r="E6" s="2">
        <v>11</v>
      </c>
      <c r="F6" s="2">
        <v>6235</v>
      </c>
      <c r="G6" s="2">
        <v>1140</v>
      </c>
      <c r="H6" s="11" t="s">
        <v>309</v>
      </c>
      <c r="I6" s="3"/>
      <c r="J6" s="3" t="s">
        <v>1136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5.75" customHeight="1">
      <c r="A7" s="2">
        <v>6</v>
      </c>
      <c r="B7" s="12">
        <v>39846</v>
      </c>
      <c r="C7" s="2" t="s">
        <v>265</v>
      </c>
      <c r="D7" s="2">
        <v>1990</v>
      </c>
      <c r="E7" s="2">
        <v>10</v>
      </c>
      <c r="F7" s="2">
        <v>6233</v>
      </c>
      <c r="G7" s="2">
        <v>7306</v>
      </c>
      <c r="H7" s="2" t="s">
        <v>319</v>
      </c>
      <c r="I7" s="3"/>
      <c r="J7" s="3" t="s">
        <v>1137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5.75" customHeight="1">
      <c r="A8" s="2">
        <v>7</v>
      </c>
      <c r="B8" s="12">
        <v>39853</v>
      </c>
      <c r="C8" s="2" t="s">
        <v>265</v>
      </c>
      <c r="D8" s="2">
        <v>1990</v>
      </c>
      <c r="E8" s="2">
        <v>12</v>
      </c>
      <c r="F8" s="2">
        <v>6234</v>
      </c>
      <c r="G8" s="2">
        <v>31</v>
      </c>
      <c r="H8" s="2" t="s">
        <v>326</v>
      </c>
      <c r="I8" s="3"/>
      <c r="J8" s="3" t="s">
        <v>1138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5.75" customHeight="1">
      <c r="A9" s="2">
        <v>8</v>
      </c>
      <c r="B9" s="12">
        <v>39860</v>
      </c>
      <c r="C9" s="2" t="s">
        <v>265</v>
      </c>
      <c r="D9" s="2">
        <v>1990</v>
      </c>
      <c r="E9" s="2">
        <v>14</v>
      </c>
      <c r="F9" s="2">
        <v>6237</v>
      </c>
      <c r="G9" s="2">
        <v>741</v>
      </c>
      <c r="H9" s="11" t="s">
        <v>334</v>
      </c>
      <c r="I9" s="3"/>
      <c r="J9" s="3" t="s">
        <v>1139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 ht="15.75" customHeight="1">
      <c r="A10" s="2">
        <v>9</v>
      </c>
      <c r="B10" s="12">
        <v>39867</v>
      </c>
      <c r="C10" s="2" t="s">
        <v>265</v>
      </c>
      <c r="D10" s="2">
        <v>1990</v>
      </c>
      <c r="E10" s="2">
        <v>17</v>
      </c>
      <c r="F10" s="2">
        <v>6236</v>
      </c>
      <c r="G10" s="2">
        <v>6146</v>
      </c>
      <c r="H10" s="11" t="s">
        <v>343</v>
      </c>
      <c r="I10" s="3"/>
      <c r="J10" s="3" t="s">
        <v>1140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5.75" customHeight="1">
      <c r="A11" s="2">
        <v>10</v>
      </c>
      <c r="B11" s="12">
        <v>39874</v>
      </c>
      <c r="C11" s="2" t="s">
        <v>265</v>
      </c>
      <c r="D11" s="2">
        <v>1990</v>
      </c>
      <c r="E11" s="2">
        <v>18</v>
      </c>
      <c r="F11" s="2">
        <v>6238</v>
      </c>
      <c r="G11" s="2">
        <v>186</v>
      </c>
      <c r="H11" s="2" t="s">
        <v>348</v>
      </c>
      <c r="I11" s="3"/>
      <c r="J11" s="3" t="s">
        <v>1141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15.75" customHeight="1">
      <c r="A12" s="2">
        <v>11</v>
      </c>
      <c r="B12" s="12">
        <v>39881</v>
      </c>
      <c r="C12" s="2" t="s">
        <v>265</v>
      </c>
      <c r="D12" s="2">
        <v>1990</v>
      </c>
      <c r="E12" s="2">
        <v>22</v>
      </c>
      <c r="F12" s="2">
        <v>6239</v>
      </c>
      <c r="G12" s="2">
        <v>1150</v>
      </c>
      <c r="H12" s="11" t="s">
        <v>349</v>
      </c>
      <c r="I12" s="3"/>
      <c r="J12" s="3" t="s">
        <v>1142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 ht="15.75" customHeight="1">
      <c r="A13" s="2">
        <v>12</v>
      </c>
      <c r="B13" s="12">
        <v>39888</v>
      </c>
      <c r="C13" s="2" t="s">
        <v>265</v>
      </c>
      <c r="D13" s="2">
        <v>1990</v>
      </c>
      <c r="E13" s="2">
        <v>19</v>
      </c>
      <c r="F13" s="2">
        <v>6240</v>
      </c>
      <c r="G13" s="2">
        <v>5608</v>
      </c>
      <c r="H13" s="2" t="s">
        <v>355</v>
      </c>
      <c r="I13" s="3"/>
      <c r="J13" s="3" t="s">
        <v>1146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5.75" customHeight="1">
      <c r="A14" s="2">
        <v>13</v>
      </c>
      <c r="B14" s="12">
        <v>39895</v>
      </c>
      <c r="C14" s="2" t="s">
        <v>265</v>
      </c>
      <c r="D14" s="2">
        <v>1990</v>
      </c>
      <c r="E14" s="2">
        <v>24</v>
      </c>
      <c r="F14" s="2">
        <v>6241</v>
      </c>
      <c r="G14" s="2">
        <v>845</v>
      </c>
      <c r="H14" s="2" t="s">
        <v>316</v>
      </c>
      <c r="I14" s="3"/>
      <c r="J14" s="3" t="s">
        <v>1143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5.75" customHeight="1">
      <c r="A15" s="2">
        <v>14</v>
      </c>
      <c r="B15" s="12">
        <v>39902</v>
      </c>
      <c r="C15" s="2" t="s">
        <v>265</v>
      </c>
      <c r="D15" s="2">
        <v>1990</v>
      </c>
      <c r="E15" s="2">
        <v>20</v>
      </c>
      <c r="F15" s="2">
        <v>6242</v>
      </c>
      <c r="G15" s="2">
        <v>918</v>
      </c>
      <c r="H15" s="11" t="s">
        <v>361</v>
      </c>
      <c r="I15" s="3"/>
      <c r="J15" s="3" t="s">
        <v>1144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5.75" customHeight="1">
      <c r="A16" s="2">
        <v>15</v>
      </c>
      <c r="B16" s="12">
        <v>39909</v>
      </c>
      <c r="C16" s="2" t="s">
        <v>265</v>
      </c>
      <c r="D16" s="2">
        <v>1990</v>
      </c>
      <c r="E16" s="2">
        <v>23</v>
      </c>
      <c r="F16" s="2">
        <v>6245</v>
      </c>
      <c r="G16" s="2">
        <v>6345</v>
      </c>
      <c r="H16" s="2" t="s">
        <v>233</v>
      </c>
      <c r="I16" s="3"/>
      <c r="J16" s="3" t="s">
        <v>1147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5.75" customHeight="1">
      <c r="A17" s="2">
        <v>16</v>
      </c>
      <c r="B17" s="12">
        <v>39916</v>
      </c>
      <c r="C17" s="2" t="s">
        <v>265</v>
      </c>
      <c r="D17" s="2">
        <v>1991</v>
      </c>
      <c r="E17" s="2">
        <v>5</v>
      </c>
      <c r="F17" s="2">
        <v>6244</v>
      </c>
      <c r="G17" s="2">
        <v>1002</v>
      </c>
      <c r="H17" s="2" t="s">
        <v>111</v>
      </c>
      <c r="I17" s="3"/>
      <c r="J17" s="3" t="s">
        <v>1148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5.75" customHeight="1">
      <c r="A18" s="2">
        <v>17</v>
      </c>
      <c r="B18" s="12">
        <v>39923</v>
      </c>
      <c r="C18" s="2" t="s">
        <v>265</v>
      </c>
      <c r="D18" s="2">
        <v>1991</v>
      </c>
      <c r="E18" s="2">
        <v>10</v>
      </c>
      <c r="F18" s="2">
        <v>6246</v>
      </c>
      <c r="G18" s="2">
        <v>691</v>
      </c>
      <c r="H18" s="11" t="s">
        <v>376</v>
      </c>
      <c r="I18" s="3"/>
      <c r="J18" s="3" t="s">
        <v>1149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75" customHeight="1">
      <c r="A19" s="2">
        <v>18</v>
      </c>
      <c r="B19" s="12">
        <v>39930</v>
      </c>
      <c r="C19" s="2" t="s">
        <v>265</v>
      </c>
      <c r="D19" s="2">
        <v>1991</v>
      </c>
      <c r="E19" s="2">
        <v>11</v>
      </c>
      <c r="F19" s="2">
        <v>6247</v>
      </c>
      <c r="G19" s="2">
        <v>2420</v>
      </c>
      <c r="H19" s="2" t="s">
        <v>380</v>
      </c>
      <c r="I19" s="3"/>
      <c r="J19" s="3" t="s">
        <v>1150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</row>
    <row r="20" spans="1:255" ht="15.75" customHeight="1">
      <c r="A20" s="2">
        <v>19</v>
      </c>
      <c r="B20" s="12">
        <v>39937</v>
      </c>
      <c r="C20" s="2" t="s">
        <v>265</v>
      </c>
      <c r="D20" s="2">
        <v>1991</v>
      </c>
      <c r="E20" s="2">
        <v>6</v>
      </c>
      <c r="F20" s="2">
        <v>6249</v>
      </c>
      <c r="G20" s="2">
        <v>5459</v>
      </c>
      <c r="H20" s="2" t="s">
        <v>381</v>
      </c>
      <c r="I20" s="3"/>
      <c r="J20" s="3" t="s">
        <v>1151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spans="1:255" ht="15.75" customHeight="1">
      <c r="A21" s="2">
        <v>20</v>
      </c>
      <c r="B21" s="12">
        <v>39944</v>
      </c>
      <c r="C21" s="2" t="s">
        <v>265</v>
      </c>
      <c r="D21" s="2">
        <v>1991</v>
      </c>
      <c r="E21" s="2">
        <v>14</v>
      </c>
      <c r="F21" s="2">
        <v>6248</v>
      </c>
      <c r="G21" s="2">
        <v>2384</v>
      </c>
      <c r="H21" s="2" t="s">
        <v>43</v>
      </c>
      <c r="I21" s="3"/>
      <c r="J21" s="3" t="s">
        <v>1152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</row>
    <row r="22" spans="1:255" ht="15.75" customHeight="1">
      <c r="A22" s="2">
        <v>21</v>
      </c>
      <c r="B22" s="12">
        <v>39951</v>
      </c>
      <c r="C22" s="2" t="s">
        <v>265</v>
      </c>
      <c r="D22" s="2">
        <v>1991</v>
      </c>
      <c r="E22" s="2">
        <v>15</v>
      </c>
      <c r="F22" s="2">
        <v>6250</v>
      </c>
      <c r="G22" s="2">
        <v>980</v>
      </c>
      <c r="H22" s="2" t="s">
        <v>154</v>
      </c>
      <c r="I22" s="3"/>
      <c r="J22" s="3" t="s">
        <v>1153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</row>
    <row r="23" spans="1:255" ht="15.75" customHeight="1">
      <c r="A23" s="2">
        <v>22</v>
      </c>
      <c r="B23" s="12">
        <v>39958</v>
      </c>
      <c r="C23" s="2" t="s">
        <v>265</v>
      </c>
      <c r="D23" s="2">
        <v>1991</v>
      </c>
      <c r="E23" s="2">
        <v>16</v>
      </c>
      <c r="F23" s="2">
        <v>6251</v>
      </c>
      <c r="G23" s="2">
        <v>6448</v>
      </c>
      <c r="H23" s="2" t="s">
        <v>211</v>
      </c>
      <c r="I23" s="3"/>
      <c r="J23" s="3" t="s">
        <v>1154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</row>
    <row r="24" spans="1:255" ht="15.75" customHeight="1">
      <c r="A24" s="2">
        <v>23</v>
      </c>
      <c r="B24" s="12">
        <v>39965</v>
      </c>
      <c r="C24" s="2" t="s">
        <v>265</v>
      </c>
      <c r="D24" s="2">
        <v>1991</v>
      </c>
      <c r="E24" s="2">
        <v>17</v>
      </c>
      <c r="F24" s="2">
        <v>6252</v>
      </c>
      <c r="G24" s="2">
        <v>4838</v>
      </c>
      <c r="H24" s="2" t="s">
        <v>382</v>
      </c>
      <c r="I24" s="3"/>
      <c r="J24" s="3" t="s">
        <v>1155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 ht="15.75" customHeight="1">
      <c r="A25" s="2">
        <v>24</v>
      </c>
      <c r="B25" s="12">
        <v>39972</v>
      </c>
      <c r="C25" s="2" t="s">
        <v>265</v>
      </c>
      <c r="D25" s="2">
        <v>1991</v>
      </c>
      <c r="E25" s="2">
        <v>18</v>
      </c>
      <c r="F25" s="2">
        <v>6253</v>
      </c>
      <c r="G25" s="2">
        <v>756</v>
      </c>
      <c r="H25" s="2" t="s">
        <v>219</v>
      </c>
      <c r="I25" s="3"/>
      <c r="J25" s="3" t="s">
        <v>1156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 ht="15.75" customHeight="1">
      <c r="A26" s="2">
        <v>25</v>
      </c>
      <c r="B26" s="12">
        <v>39979</v>
      </c>
      <c r="C26" s="2" t="s">
        <v>265</v>
      </c>
      <c r="D26" s="2">
        <v>1991</v>
      </c>
      <c r="E26" s="2">
        <v>20</v>
      </c>
      <c r="F26" s="2">
        <v>6255</v>
      </c>
      <c r="G26" s="2">
        <v>1013</v>
      </c>
      <c r="H26" s="2" t="s">
        <v>386</v>
      </c>
      <c r="I26" s="3"/>
      <c r="J26" s="3" t="s">
        <v>1157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 ht="15.75" customHeight="1">
      <c r="A27" s="2">
        <v>26</v>
      </c>
      <c r="B27" s="12">
        <v>39986</v>
      </c>
      <c r="C27" s="2" t="s">
        <v>265</v>
      </c>
      <c r="D27" s="2">
        <v>1992</v>
      </c>
      <c r="E27" s="2">
        <v>12</v>
      </c>
      <c r="F27" s="2">
        <v>6266</v>
      </c>
      <c r="G27" s="2">
        <v>6400</v>
      </c>
      <c r="H27" s="11" t="s">
        <v>396</v>
      </c>
      <c r="I27" s="3"/>
      <c r="J27" s="3" t="s">
        <v>1158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 ht="15.75" customHeight="1">
      <c r="A28" s="2">
        <v>27</v>
      </c>
      <c r="B28" s="12">
        <v>39993</v>
      </c>
      <c r="C28" s="2" t="s">
        <v>265</v>
      </c>
      <c r="D28" s="2">
        <v>1991</v>
      </c>
      <c r="E28" s="2">
        <v>21</v>
      </c>
      <c r="F28" s="2">
        <v>6256</v>
      </c>
      <c r="G28" s="2">
        <v>7283</v>
      </c>
      <c r="H28" s="3" t="s">
        <v>1145</v>
      </c>
      <c r="I28" s="3"/>
      <c r="J28" s="3" t="s">
        <v>1159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 ht="15.75" customHeight="1">
      <c r="A29" s="2">
        <v>28</v>
      </c>
      <c r="B29" s="12">
        <v>40000</v>
      </c>
      <c r="C29" s="2" t="s">
        <v>265</v>
      </c>
      <c r="D29" s="2">
        <v>1991</v>
      </c>
      <c r="E29" s="2">
        <v>22</v>
      </c>
      <c r="F29" s="2">
        <v>6257</v>
      </c>
      <c r="G29" s="2">
        <v>5893</v>
      </c>
      <c r="H29" s="2" t="s">
        <v>411</v>
      </c>
      <c r="I29" s="3"/>
      <c r="J29" s="3" t="s">
        <v>1160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 ht="15.75" customHeight="1">
      <c r="A30" s="2">
        <v>29</v>
      </c>
      <c r="B30" s="12">
        <v>40007</v>
      </c>
      <c r="C30" s="2" t="s">
        <v>265</v>
      </c>
      <c r="D30" s="2">
        <v>1991</v>
      </c>
      <c r="E30" s="2">
        <v>24</v>
      </c>
      <c r="F30" s="2">
        <v>6259</v>
      </c>
      <c r="G30" s="2">
        <v>5914</v>
      </c>
      <c r="H30" s="11" t="s">
        <v>422</v>
      </c>
      <c r="I30" s="3"/>
      <c r="J30" s="3" t="s">
        <v>1161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 ht="15.75" customHeight="1">
      <c r="A31" s="2">
        <v>30</v>
      </c>
      <c r="B31" s="12">
        <v>40014</v>
      </c>
      <c r="C31" s="2" t="s">
        <v>265</v>
      </c>
      <c r="D31" s="2">
        <v>1992</v>
      </c>
      <c r="E31" s="2">
        <v>5</v>
      </c>
      <c r="F31" s="2">
        <v>6258</v>
      </c>
      <c r="G31" s="2">
        <v>4890</v>
      </c>
      <c r="H31" s="2" t="s">
        <v>151</v>
      </c>
      <c r="I31" s="3"/>
      <c r="J31" s="3" t="s">
        <v>1162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 ht="15.75" customHeight="1">
      <c r="A32" s="2">
        <v>31</v>
      </c>
      <c r="B32" s="12">
        <v>40021</v>
      </c>
      <c r="C32" s="2" t="s">
        <v>265</v>
      </c>
      <c r="D32" s="2">
        <v>1992</v>
      </c>
      <c r="E32" s="2">
        <v>6</v>
      </c>
      <c r="F32" s="2">
        <v>6260</v>
      </c>
      <c r="G32" s="2">
        <v>602</v>
      </c>
      <c r="H32" s="2" t="s">
        <v>432</v>
      </c>
      <c r="I32" s="3"/>
      <c r="J32" s="3" t="s">
        <v>1163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 ht="15.75" customHeight="1">
      <c r="A33" s="2">
        <v>32</v>
      </c>
      <c r="B33" s="12">
        <v>40028</v>
      </c>
      <c r="C33" s="2" t="s">
        <v>265</v>
      </c>
      <c r="D33" s="2">
        <v>1992</v>
      </c>
      <c r="E33" s="2">
        <v>7</v>
      </c>
      <c r="F33" s="2">
        <v>6262</v>
      </c>
      <c r="G33" s="2">
        <v>1840</v>
      </c>
      <c r="H33" s="2" t="s">
        <v>369</v>
      </c>
      <c r="I33" s="3"/>
      <c r="J33" s="3" t="s">
        <v>1164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 ht="15.75" customHeight="1">
      <c r="A34" s="2">
        <v>33</v>
      </c>
      <c r="B34" s="12">
        <v>40035</v>
      </c>
      <c r="C34" s="2" t="s">
        <v>265</v>
      </c>
      <c r="D34" s="2">
        <v>1992</v>
      </c>
      <c r="E34" s="2">
        <v>8</v>
      </c>
      <c r="F34" s="2">
        <v>6263</v>
      </c>
      <c r="G34" s="2">
        <v>1860</v>
      </c>
      <c r="H34" s="11" t="s">
        <v>433</v>
      </c>
      <c r="I34" s="3"/>
      <c r="J34" s="3" t="s">
        <v>1165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 ht="15.75" customHeight="1">
      <c r="A35" s="2">
        <v>34</v>
      </c>
      <c r="B35" s="12">
        <v>40042</v>
      </c>
      <c r="C35" s="2" t="s">
        <v>265</v>
      </c>
      <c r="D35" s="2">
        <v>1992</v>
      </c>
      <c r="E35" s="2">
        <v>9</v>
      </c>
      <c r="F35" s="2">
        <v>6264</v>
      </c>
      <c r="G35" s="2">
        <v>5458</v>
      </c>
      <c r="H35" s="2" t="s">
        <v>434</v>
      </c>
      <c r="I35" s="3"/>
      <c r="J35" s="3" t="s">
        <v>1166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 ht="15.75" customHeight="1">
      <c r="A36" s="2">
        <v>35</v>
      </c>
      <c r="B36" s="12">
        <v>40049</v>
      </c>
      <c r="C36" s="2" t="s">
        <v>265</v>
      </c>
      <c r="D36" s="2">
        <v>1992</v>
      </c>
      <c r="E36" s="2">
        <v>11</v>
      </c>
      <c r="F36" s="2">
        <v>6265</v>
      </c>
      <c r="G36" s="2">
        <v>2845</v>
      </c>
      <c r="H36" s="2" t="s">
        <v>104</v>
      </c>
      <c r="I36" s="3"/>
      <c r="J36" s="3" t="s">
        <v>1167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 ht="15.75" customHeight="1">
      <c r="A37" s="2">
        <v>36</v>
      </c>
      <c r="B37" s="12">
        <v>40056</v>
      </c>
      <c r="C37" s="2" t="s">
        <v>322</v>
      </c>
      <c r="D37" s="2">
        <v>2008</v>
      </c>
      <c r="E37" s="2">
        <v>13</v>
      </c>
      <c r="F37" s="2">
        <v>6718</v>
      </c>
      <c r="G37" s="2">
        <v>6267</v>
      </c>
      <c r="H37" s="2" t="s">
        <v>99</v>
      </c>
      <c r="I37" s="3"/>
      <c r="J37" s="3" t="s">
        <v>1168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 ht="15.75" customHeight="1">
      <c r="A38" s="2">
        <v>37</v>
      </c>
      <c r="B38" s="12">
        <v>40063</v>
      </c>
      <c r="C38" s="2" t="s">
        <v>322</v>
      </c>
      <c r="D38" s="2">
        <v>2008</v>
      </c>
      <c r="E38" s="2">
        <v>14</v>
      </c>
      <c r="F38" s="2">
        <v>6736</v>
      </c>
      <c r="G38" s="2">
        <v>920</v>
      </c>
      <c r="H38" s="2" t="s">
        <v>443</v>
      </c>
      <c r="I38" s="3"/>
      <c r="J38" s="3" t="s">
        <v>1169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 ht="15.75" customHeight="1">
      <c r="A39" s="2">
        <v>38</v>
      </c>
      <c r="B39" s="12">
        <v>40070</v>
      </c>
      <c r="C39" s="2" t="s">
        <v>322</v>
      </c>
      <c r="D39" s="2">
        <v>2008</v>
      </c>
      <c r="E39" s="2">
        <v>16</v>
      </c>
      <c r="F39" s="2">
        <v>6737</v>
      </c>
      <c r="G39" s="2">
        <v>2086</v>
      </c>
      <c r="H39" s="2" t="s">
        <v>451</v>
      </c>
      <c r="I39" s="3"/>
      <c r="J39" s="3" t="s">
        <v>1170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 ht="15.75" customHeight="1">
      <c r="A40" s="2">
        <v>39</v>
      </c>
      <c r="B40" s="12">
        <v>40077</v>
      </c>
      <c r="C40" s="2" t="s">
        <v>322</v>
      </c>
      <c r="D40" s="2">
        <v>2008</v>
      </c>
      <c r="E40" s="2">
        <v>19</v>
      </c>
      <c r="F40" s="2">
        <v>6738</v>
      </c>
      <c r="G40" s="2">
        <v>5533</v>
      </c>
      <c r="H40" s="11" t="s">
        <v>238</v>
      </c>
      <c r="I40" s="3"/>
      <c r="J40" s="3" t="s">
        <v>1171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 ht="15.75" customHeight="1">
      <c r="A41" s="2">
        <v>40</v>
      </c>
      <c r="B41" s="12">
        <v>40084</v>
      </c>
      <c r="C41" s="2" t="s">
        <v>322</v>
      </c>
      <c r="D41" s="2">
        <v>2008</v>
      </c>
      <c r="E41" s="2">
        <v>20</v>
      </c>
      <c r="F41" s="2">
        <v>6739</v>
      </c>
      <c r="G41" s="2">
        <v>503</v>
      </c>
      <c r="H41" s="2" t="s">
        <v>469</v>
      </c>
      <c r="I41" s="3"/>
      <c r="J41" s="3" t="s">
        <v>1172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 ht="15.75" customHeight="1">
      <c r="A42" s="2">
        <v>41</v>
      </c>
      <c r="B42" s="12">
        <v>40091</v>
      </c>
      <c r="C42" s="2" t="s">
        <v>322</v>
      </c>
      <c r="D42" s="2">
        <v>2008</v>
      </c>
      <c r="E42" s="2">
        <v>22</v>
      </c>
      <c r="F42" s="2">
        <v>6741</v>
      </c>
      <c r="G42" s="2">
        <v>643</v>
      </c>
      <c r="H42" s="11" t="s">
        <v>210</v>
      </c>
      <c r="I42" s="3"/>
      <c r="J42" s="3" t="s">
        <v>1173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 ht="15.75" customHeight="1">
      <c r="A43" s="2">
        <v>42</v>
      </c>
      <c r="B43" s="12">
        <v>40098</v>
      </c>
      <c r="C43" s="2" t="s">
        <v>322</v>
      </c>
      <c r="D43" s="2">
        <v>2008</v>
      </c>
      <c r="E43" s="2">
        <v>23</v>
      </c>
      <c r="F43" s="2">
        <v>6742</v>
      </c>
      <c r="G43" s="2">
        <v>1981</v>
      </c>
      <c r="H43" s="2" t="s">
        <v>483</v>
      </c>
      <c r="I43" s="3"/>
      <c r="J43" s="3" t="s">
        <v>1175</v>
      </c>
      <c r="K43" s="3"/>
      <c r="L43" s="3" t="s">
        <v>1174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 ht="15.75" customHeight="1">
      <c r="A44" s="2">
        <v>43</v>
      </c>
      <c r="B44" s="12">
        <v>40105</v>
      </c>
      <c r="C44" s="2" t="s">
        <v>322</v>
      </c>
      <c r="D44" s="2">
        <v>2008</v>
      </c>
      <c r="E44" s="2">
        <v>24</v>
      </c>
      <c r="F44" s="2">
        <v>6743</v>
      </c>
      <c r="G44" s="2">
        <v>542</v>
      </c>
      <c r="H44" s="11" t="s">
        <v>492</v>
      </c>
      <c r="I44" s="3"/>
      <c r="J44" s="3" t="s">
        <v>821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ht="15.75" customHeight="1">
      <c r="A45" s="2">
        <v>44</v>
      </c>
      <c r="B45" s="12">
        <v>40112</v>
      </c>
      <c r="C45" s="2" t="s">
        <v>322</v>
      </c>
      <c r="D45" s="2">
        <v>2008</v>
      </c>
      <c r="E45" s="2">
        <v>25</v>
      </c>
      <c r="F45" s="2">
        <v>6744</v>
      </c>
      <c r="G45" s="2">
        <v>6398</v>
      </c>
      <c r="H45" s="2" t="s">
        <v>500</v>
      </c>
      <c r="I45" s="3"/>
      <c r="J45" s="3" t="s">
        <v>1177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 ht="15.75" customHeight="1">
      <c r="A46" s="2">
        <v>45</v>
      </c>
      <c r="B46" s="12">
        <v>40119</v>
      </c>
      <c r="C46" s="2" t="s">
        <v>302</v>
      </c>
      <c r="D46" s="2">
        <v>2008</v>
      </c>
      <c r="E46" s="2">
        <v>2</v>
      </c>
      <c r="F46" s="2">
        <v>6745</v>
      </c>
      <c r="G46" s="2">
        <v>754</v>
      </c>
      <c r="H46" s="11" t="s">
        <v>504</v>
      </c>
      <c r="I46" s="3"/>
      <c r="J46" s="3" t="s">
        <v>1178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 ht="15.75" customHeight="1">
      <c r="A47" s="2">
        <v>46</v>
      </c>
      <c r="B47" s="12">
        <v>40126</v>
      </c>
      <c r="C47" s="2" t="s">
        <v>302</v>
      </c>
      <c r="D47" s="2">
        <v>2008</v>
      </c>
      <c r="E47" s="2">
        <v>3</v>
      </c>
      <c r="F47" s="2">
        <v>6746</v>
      </c>
      <c r="G47" s="2">
        <v>143</v>
      </c>
      <c r="H47" s="11" t="s">
        <v>518</v>
      </c>
      <c r="I47" s="3"/>
      <c r="J47" s="3" t="s">
        <v>1179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 ht="15.75" customHeight="1">
      <c r="A48" s="2">
        <v>47</v>
      </c>
      <c r="B48" s="12">
        <v>40133</v>
      </c>
      <c r="C48" s="2" t="s">
        <v>302</v>
      </c>
      <c r="D48" s="2">
        <v>2008</v>
      </c>
      <c r="E48" s="2">
        <v>4</v>
      </c>
      <c r="F48" s="2">
        <v>6747</v>
      </c>
      <c r="G48" s="2">
        <v>944</v>
      </c>
      <c r="H48" s="2" t="s">
        <v>523</v>
      </c>
      <c r="I48" s="3"/>
      <c r="J48" s="3" t="s">
        <v>1180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 ht="15.75" customHeight="1">
      <c r="A49" s="2">
        <v>48</v>
      </c>
      <c r="B49" s="12">
        <v>40140</v>
      </c>
      <c r="C49" s="2" t="s">
        <v>302</v>
      </c>
      <c r="D49" s="2">
        <v>2008</v>
      </c>
      <c r="E49" s="2">
        <v>7</v>
      </c>
      <c r="F49" s="2">
        <v>6748</v>
      </c>
      <c r="G49" s="2">
        <v>2648</v>
      </c>
      <c r="H49" s="11" t="s">
        <v>531</v>
      </c>
      <c r="I49" s="3"/>
      <c r="J49" s="3" t="s">
        <v>1181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 ht="15.75" customHeight="1">
      <c r="A50" s="2">
        <v>49</v>
      </c>
      <c r="B50" s="12">
        <v>40147</v>
      </c>
      <c r="C50" s="2" t="s">
        <v>302</v>
      </c>
      <c r="D50" s="2">
        <v>2008</v>
      </c>
      <c r="E50" s="2">
        <v>8</v>
      </c>
      <c r="F50" s="2">
        <v>6750</v>
      </c>
      <c r="G50" s="2">
        <v>786</v>
      </c>
      <c r="H50" s="2" t="s">
        <v>535</v>
      </c>
      <c r="I50" s="3"/>
      <c r="J50" s="3" t="s">
        <v>1182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 ht="15.75" customHeight="1">
      <c r="A51" s="2">
        <v>50</v>
      </c>
      <c r="B51" s="12">
        <v>40154</v>
      </c>
      <c r="C51" s="2" t="s">
        <v>302</v>
      </c>
      <c r="D51" s="2">
        <v>2008</v>
      </c>
      <c r="E51" s="2">
        <v>9</v>
      </c>
      <c r="F51" s="2">
        <v>6751</v>
      </c>
      <c r="G51" s="2">
        <v>4889</v>
      </c>
      <c r="H51" s="2" t="s">
        <v>539</v>
      </c>
      <c r="I51" s="3"/>
      <c r="J51" s="3" t="s">
        <v>1183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 ht="15.75" customHeight="1">
      <c r="A52" s="2">
        <v>51</v>
      </c>
      <c r="B52" s="12">
        <v>40161</v>
      </c>
      <c r="C52" s="2" t="s">
        <v>302</v>
      </c>
      <c r="D52" s="2">
        <v>2008</v>
      </c>
      <c r="E52" s="2">
        <v>11</v>
      </c>
      <c r="F52" s="2">
        <v>6752</v>
      </c>
      <c r="G52" s="2">
        <v>985</v>
      </c>
      <c r="H52" s="2" t="s">
        <v>541</v>
      </c>
      <c r="I52" s="3"/>
      <c r="J52" s="3" t="s">
        <v>1184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 ht="15.75" customHeight="1">
      <c r="A53" s="2">
        <v>52</v>
      </c>
      <c r="B53" s="12">
        <v>40168</v>
      </c>
      <c r="C53" s="2" t="s">
        <v>302</v>
      </c>
      <c r="D53" s="2">
        <v>2008</v>
      </c>
      <c r="E53" s="2">
        <v>13</v>
      </c>
      <c r="F53" s="2">
        <v>6753</v>
      </c>
      <c r="G53" s="2">
        <v>2285</v>
      </c>
      <c r="H53" s="2" t="s">
        <v>548</v>
      </c>
      <c r="I53" s="3"/>
      <c r="J53" s="3" t="s">
        <v>1185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 ht="15.75" customHeight="1">
      <c r="A54" s="3">
        <v>53</v>
      </c>
      <c r="B54" s="13">
        <v>40175</v>
      </c>
      <c r="C54" s="3"/>
      <c r="D54" s="3"/>
      <c r="E54" s="3"/>
      <c r="F54" s="3">
        <v>5693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 ht="15.75" customHeight="1">
      <c r="A55" s="11" t="s">
        <v>87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5"/>
  <sheetViews>
    <sheetView topLeftCell="A34" workbookViewId="0">
      <selection activeCell="J53" sqref="J53"/>
    </sheetView>
  </sheetViews>
  <sheetFormatPr defaultColWidth="17.28515625" defaultRowHeight="15.75" customHeight="1"/>
  <cols>
    <col min="1" max="1" width="9.7109375" customWidth="1"/>
    <col min="2" max="2" width="11" customWidth="1"/>
    <col min="3" max="3" width="14.28515625" customWidth="1"/>
    <col min="4" max="6" width="9.7109375" customWidth="1"/>
    <col min="7" max="7" width="9" customWidth="1"/>
    <col min="8" max="8" width="40.140625" customWidth="1"/>
    <col min="9" max="9" width="9" customWidth="1"/>
    <col min="10" max="10" width="22.42578125" bestFit="1" customWidth="1"/>
    <col min="11" max="11" width="9" customWidth="1"/>
  </cols>
  <sheetData>
    <row r="1" spans="1:11" ht="15.75" customHeight="1">
      <c r="A1" s="2" t="s">
        <v>215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300</v>
      </c>
      <c r="H1" s="2" t="s">
        <v>301</v>
      </c>
      <c r="I1" s="3"/>
      <c r="J1" s="11" t="s">
        <v>615</v>
      </c>
      <c r="K1" s="3"/>
    </row>
    <row r="2" spans="1:11" ht="15.75" customHeight="1">
      <c r="A2" s="2">
        <v>1</v>
      </c>
      <c r="B2" s="12">
        <v>40182</v>
      </c>
      <c r="C2" s="2" t="s">
        <v>302</v>
      </c>
      <c r="D2" s="2">
        <v>2008</v>
      </c>
      <c r="E2" s="2">
        <v>15</v>
      </c>
      <c r="F2" s="2">
        <v>6755</v>
      </c>
      <c r="G2" s="2">
        <v>1228</v>
      </c>
      <c r="H2" s="11" t="s">
        <v>303</v>
      </c>
      <c r="I2" s="3"/>
      <c r="J2" s="3" t="s">
        <v>1082</v>
      </c>
      <c r="K2" s="3"/>
    </row>
    <row r="3" spans="1:11" ht="15.75" customHeight="1">
      <c r="A3" s="2">
        <v>2</v>
      </c>
      <c r="B3" s="13">
        <v>40183</v>
      </c>
      <c r="C3" s="2" t="s">
        <v>302</v>
      </c>
      <c r="D3" s="2">
        <v>2008</v>
      </c>
      <c r="E3" s="2">
        <v>16</v>
      </c>
      <c r="F3" s="2">
        <v>6756</v>
      </c>
      <c r="G3" s="2">
        <v>933</v>
      </c>
      <c r="H3" s="11" t="s">
        <v>305</v>
      </c>
      <c r="I3" s="3"/>
      <c r="J3" s="3" t="s">
        <v>1083</v>
      </c>
      <c r="K3" s="3"/>
    </row>
    <row r="4" spans="1:11" ht="15.75" customHeight="1">
      <c r="A4" s="2">
        <v>3</v>
      </c>
      <c r="B4" s="13">
        <v>40184</v>
      </c>
      <c r="C4" s="2" t="s">
        <v>302</v>
      </c>
      <c r="D4" s="2">
        <v>2008</v>
      </c>
      <c r="E4" s="2">
        <v>17</v>
      </c>
      <c r="F4" s="2">
        <v>6757</v>
      </c>
      <c r="G4" s="2">
        <v>1283</v>
      </c>
      <c r="H4" s="11" t="s">
        <v>78</v>
      </c>
      <c r="I4" s="3"/>
      <c r="J4" s="3" t="s">
        <v>1076</v>
      </c>
      <c r="K4" s="3"/>
    </row>
    <row r="5" spans="1:11" ht="15.75" customHeight="1">
      <c r="A5" s="2">
        <v>4</v>
      </c>
      <c r="B5" s="13">
        <v>40185</v>
      </c>
      <c r="C5" s="2" t="s">
        <v>302</v>
      </c>
      <c r="D5" s="2">
        <v>2008</v>
      </c>
      <c r="E5" s="2">
        <v>18</v>
      </c>
      <c r="F5" s="2">
        <v>6758</v>
      </c>
      <c r="G5" s="2">
        <v>2194</v>
      </c>
      <c r="H5" s="11" t="s">
        <v>263</v>
      </c>
      <c r="I5" s="3"/>
      <c r="J5" s="3" t="s">
        <v>1084</v>
      </c>
      <c r="K5" s="3"/>
    </row>
    <row r="6" spans="1:11" ht="15.75" customHeight="1">
      <c r="A6" s="2">
        <v>5</v>
      </c>
      <c r="B6" s="13">
        <v>40186</v>
      </c>
      <c r="C6" s="2" t="s">
        <v>302</v>
      </c>
      <c r="D6" s="2">
        <v>2008</v>
      </c>
      <c r="E6" s="2">
        <v>19</v>
      </c>
      <c r="F6" s="2">
        <v>6761</v>
      </c>
      <c r="G6" s="2">
        <v>486</v>
      </c>
      <c r="H6" s="11" t="s">
        <v>306</v>
      </c>
      <c r="I6" s="3"/>
      <c r="J6" s="3" t="s">
        <v>1085</v>
      </c>
      <c r="K6" s="3"/>
    </row>
    <row r="7" spans="1:11" ht="15.75" customHeight="1">
      <c r="A7" s="2">
        <v>6</v>
      </c>
      <c r="B7" s="13">
        <v>40187</v>
      </c>
      <c r="C7" s="2" t="s">
        <v>302</v>
      </c>
      <c r="D7" s="2">
        <v>2008</v>
      </c>
      <c r="E7" s="2">
        <v>20</v>
      </c>
      <c r="F7" s="2">
        <v>6762</v>
      </c>
      <c r="G7" s="2">
        <v>1172</v>
      </c>
      <c r="H7" s="11" t="s">
        <v>195</v>
      </c>
      <c r="I7" s="3"/>
      <c r="J7" s="3" t="s">
        <v>1086</v>
      </c>
      <c r="K7" s="3"/>
    </row>
    <row r="8" spans="1:11" ht="15.75" customHeight="1">
      <c r="A8" s="2">
        <v>7</v>
      </c>
      <c r="B8" s="13">
        <v>40188</v>
      </c>
      <c r="C8" s="2" t="s">
        <v>302</v>
      </c>
      <c r="D8" s="2">
        <v>2008</v>
      </c>
      <c r="E8" s="2">
        <v>24</v>
      </c>
      <c r="F8" s="2">
        <v>6763</v>
      </c>
      <c r="G8" s="2">
        <v>278</v>
      </c>
      <c r="H8" s="11" t="s">
        <v>222</v>
      </c>
      <c r="I8" s="3"/>
      <c r="J8" s="3" t="s">
        <v>1087</v>
      </c>
      <c r="K8" s="3"/>
    </row>
    <row r="9" spans="1:11" ht="15.75" customHeight="1">
      <c r="A9" s="2">
        <v>8</v>
      </c>
      <c r="B9" s="13">
        <v>40189</v>
      </c>
      <c r="C9" s="2" t="s">
        <v>302</v>
      </c>
      <c r="D9" s="2">
        <v>2008</v>
      </c>
      <c r="E9" s="2">
        <v>25</v>
      </c>
      <c r="F9" s="2">
        <v>6764</v>
      </c>
      <c r="G9" s="2">
        <v>2925</v>
      </c>
      <c r="H9" s="2" t="s">
        <v>34</v>
      </c>
      <c r="I9" s="3"/>
      <c r="J9" s="3" t="s">
        <v>1088</v>
      </c>
      <c r="K9" s="3"/>
    </row>
    <row r="10" spans="1:11" ht="15.75" customHeight="1">
      <c r="A10" s="2">
        <v>9</v>
      </c>
      <c r="B10" s="13">
        <v>40190</v>
      </c>
      <c r="C10" s="2" t="s">
        <v>307</v>
      </c>
      <c r="D10" s="2">
        <v>2008</v>
      </c>
      <c r="E10" s="2">
        <v>2</v>
      </c>
      <c r="F10" s="2">
        <v>6766</v>
      </c>
      <c r="G10" s="2">
        <v>2814</v>
      </c>
      <c r="H10" s="11" t="s">
        <v>308</v>
      </c>
      <c r="I10" s="3"/>
      <c r="J10" s="3" t="s">
        <v>1089</v>
      </c>
      <c r="K10" s="3"/>
    </row>
    <row r="11" spans="1:11" ht="15.75" customHeight="1">
      <c r="A11" s="2">
        <v>10</v>
      </c>
      <c r="B11" s="13">
        <v>40191</v>
      </c>
      <c r="C11" s="2" t="s">
        <v>307</v>
      </c>
      <c r="D11" s="2">
        <v>2008</v>
      </c>
      <c r="E11" s="2">
        <v>3</v>
      </c>
      <c r="F11" s="2">
        <v>6767</v>
      </c>
      <c r="G11" s="2">
        <v>637</v>
      </c>
      <c r="H11" s="2" t="s">
        <v>310</v>
      </c>
      <c r="I11" s="3"/>
      <c r="J11" s="3" t="s">
        <v>1090</v>
      </c>
      <c r="K11" s="3"/>
    </row>
    <row r="12" spans="1:11" ht="15.75" customHeight="1">
      <c r="A12" s="2">
        <v>11</v>
      </c>
      <c r="B12" s="13">
        <v>40192</v>
      </c>
      <c r="C12" s="2" t="s">
        <v>307</v>
      </c>
      <c r="D12" s="2">
        <v>2008</v>
      </c>
      <c r="E12" s="2">
        <v>4</v>
      </c>
      <c r="F12" s="2">
        <v>6768</v>
      </c>
      <c r="G12" s="2">
        <v>2192</v>
      </c>
      <c r="H12" s="11" t="s">
        <v>311</v>
      </c>
      <c r="I12" s="3"/>
      <c r="J12" s="3" t="s">
        <v>1091</v>
      </c>
      <c r="K12" s="3"/>
    </row>
    <row r="13" spans="1:11" ht="15.75" customHeight="1">
      <c r="A13" s="2">
        <v>12</v>
      </c>
      <c r="B13" s="13">
        <v>40193</v>
      </c>
      <c r="C13" s="2" t="s">
        <v>307</v>
      </c>
      <c r="D13" s="2">
        <v>2008</v>
      </c>
      <c r="E13" s="2">
        <v>7</v>
      </c>
      <c r="F13" s="2">
        <v>6769</v>
      </c>
      <c r="G13" s="2">
        <v>1118</v>
      </c>
      <c r="H13" s="2" t="s">
        <v>170</v>
      </c>
      <c r="I13" s="3"/>
      <c r="J13" s="3" t="s">
        <v>1092</v>
      </c>
      <c r="K13" s="3"/>
    </row>
    <row r="14" spans="1:11" ht="15.75" customHeight="1">
      <c r="A14" s="2">
        <v>13</v>
      </c>
      <c r="B14" s="13">
        <v>40194</v>
      </c>
      <c r="C14" s="2" t="s">
        <v>307</v>
      </c>
      <c r="D14" s="2">
        <v>2008</v>
      </c>
      <c r="E14" s="2">
        <v>10</v>
      </c>
      <c r="F14" s="2">
        <v>6770</v>
      </c>
      <c r="G14" s="2">
        <v>4834</v>
      </c>
      <c r="H14" s="2" t="s">
        <v>312</v>
      </c>
      <c r="I14" s="3"/>
      <c r="J14" s="3" t="s">
        <v>1093</v>
      </c>
      <c r="K14" s="3"/>
    </row>
    <row r="15" spans="1:11" ht="15.75" customHeight="1">
      <c r="A15" s="2">
        <v>14</v>
      </c>
      <c r="B15" s="13">
        <v>40195</v>
      </c>
      <c r="C15" s="2" t="s">
        <v>307</v>
      </c>
      <c r="D15" s="2">
        <v>2008</v>
      </c>
      <c r="E15" s="2">
        <v>13</v>
      </c>
      <c r="F15" s="2">
        <v>6771</v>
      </c>
      <c r="G15" s="2">
        <v>751</v>
      </c>
      <c r="H15" s="11" t="s">
        <v>313</v>
      </c>
      <c r="I15" s="3"/>
      <c r="J15" s="3" t="s">
        <v>1094</v>
      </c>
      <c r="K15" s="3"/>
    </row>
    <row r="16" spans="1:11" ht="15.75" customHeight="1">
      <c r="A16" s="2">
        <v>15</v>
      </c>
      <c r="B16" s="13">
        <v>40196</v>
      </c>
      <c r="C16" s="2" t="s">
        <v>307</v>
      </c>
      <c r="D16" s="2">
        <v>2008</v>
      </c>
      <c r="E16" s="2">
        <v>15</v>
      </c>
      <c r="F16" s="2">
        <v>6772</v>
      </c>
      <c r="G16" s="2">
        <v>684</v>
      </c>
      <c r="H16" s="11" t="s">
        <v>314</v>
      </c>
      <c r="I16" s="3"/>
      <c r="J16" s="3" t="s">
        <v>1095</v>
      </c>
      <c r="K16" s="3"/>
    </row>
    <row r="17" spans="1:11" ht="15.75" customHeight="1">
      <c r="A17" s="2">
        <v>16</v>
      </c>
      <c r="B17" s="13">
        <v>40197</v>
      </c>
      <c r="C17" s="2" t="s">
        <v>307</v>
      </c>
      <c r="D17" s="2">
        <v>2008</v>
      </c>
      <c r="E17" s="2">
        <v>16</v>
      </c>
      <c r="F17" s="2">
        <v>6773</v>
      </c>
      <c r="G17" s="2">
        <v>5546</v>
      </c>
      <c r="H17" s="11" t="s">
        <v>315</v>
      </c>
      <c r="I17" s="3"/>
      <c r="J17" s="3" t="s">
        <v>1096</v>
      </c>
      <c r="K17" s="3"/>
    </row>
    <row r="18" spans="1:11" ht="15.75" customHeight="1">
      <c r="A18" s="2">
        <v>17</v>
      </c>
      <c r="B18" s="13">
        <v>40198</v>
      </c>
      <c r="C18" s="2" t="s">
        <v>307</v>
      </c>
      <c r="D18" s="2">
        <v>2008</v>
      </c>
      <c r="E18" s="2">
        <v>17</v>
      </c>
      <c r="F18" s="2">
        <v>6774</v>
      </c>
      <c r="G18" s="2">
        <v>845</v>
      </c>
      <c r="H18" s="2" t="s">
        <v>316</v>
      </c>
      <c r="I18" s="3"/>
      <c r="J18" s="3" t="s">
        <v>1097</v>
      </c>
      <c r="K18" s="3"/>
    </row>
    <row r="19" spans="1:11" ht="15.75" customHeight="1">
      <c r="A19" s="2">
        <v>18</v>
      </c>
      <c r="B19" s="13">
        <v>40199</v>
      </c>
      <c r="C19" s="2" t="s">
        <v>307</v>
      </c>
      <c r="D19" s="2">
        <v>2008</v>
      </c>
      <c r="E19" s="2">
        <v>18</v>
      </c>
      <c r="F19" s="2">
        <v>6775</v>
      </c>
      <c r="G19" s="2">
        <v>787</v>
      </c>
      <c r="H19" s="11" t="s">
        <v>317</v>
      </c>
      <c r="I19" s="3"/>
      <c r="J19" s="3" t="s">
        <v>1098</v>
      </c>
      <c r="K19" s="3"/>
    </row>
    <row r="20" spans="1:11" ht="15.75" customHeight="1">
      <c r="A20" s="2">
        <v>19</v>
      </c>
      <c r="B20" s="13">
        <v>40200</v>
      </c>
      <c r="C20" s="2" t="s">
        <v>307</v>
      </c>
      <c r="D20" s="2">
        <v>2008</v>
      </c>
      <c r="E20" s="2">
        <v>19</v>
      </c>
      <c r="F20" s="2">
        <v>6780</v>
      </c>
      <c r="G20" s="2">
        <v>627</v>
      </c>
      <c r="H20" s="11" t="s">
        <v>318</v>
      </c>
      <c r="I20" s="3"/>
      <c r="J20" s="3" t="s">
        <v>1099</v>
      </c>
      <c r="K20" s="3"/>
    </row>
    <row r="21" spans="1:11" ht="15.75" customHeight="1">
      <c r="A21" s="2">
        <v>20</v>
      </c>
      <c r="B21" s="13">
        <v>40201</v>
      </c>
      <c r="C21" s="2" t="s">
        <v>307</v>
      </c>
      <c r="D21" s="2">
        <v>2008</v>
      </c>
      <c r="E21" s="2">
        <v>20</v>
      </c>
      <c r="F21" s="2">
        <v>6781</v>
      </c>
      <c r="G21" s="2">
        <v>5480</v>
      </c>
      <c r="H21" s="2" t="s">
        <v>320</v>
      </c>
      <c r="I21" s="3"/>
      <c r="J21" s="3" t="s">
        <v>1100</v>
      </c>
      <c r="K21" s="3"/>
    </row>
    <row r="22" spans="1:11" ht="15.75" customHeight="1">
      <c r="A22" s="2">
        <v>21</v>
      </c>
      <c r="B22" s="13">
        <v>40202</v>
      </c>
      <c r="C22" s="2" t="s">
        <v>307</v>
      </c>
      <c r="D22" s="2">
        <v>2008</v>
      </c>
      <c r="E22" s="2">
        <v>22</v>
      </c>
      <c r="F22" s="2">
        <v>6784</v>
      </c>
      <c r="G22" s="2">
        <v>1869</v>
      </c>
      <c r="H22" s="11" t="s">
        <v>321</v>
      </c>
      <c r="I22" s="3"/>
      <c r="J22" s="3" t="s">
        <v>1101</v>
      </c>
      <c r="K22" s="3"/>
    </row>
    <row r="23" spans="1:11" ht="15.75" customHeight="1">
      <c r="A23" s="2">
        <v>22</v>
      </c>
      <c r="B23" s="13">
        <v>40203</v>
      </c>
      <c r="C23" s="2" t="s">
        <v>307</v>
      </c>
      <c r="D23" s="2">
        <v>2008</v>
      </c>
      <c r="E23" s="2">
        <v>25</v>
      </c>
      <c r="F23" s="2">
        <v>6785</v>
      </c>
      <c r="G23" s="2">
        <v>2661</v>
      </c>
      <c r="H23" s="2" t="s">
        <v>127</v>
      </c>
      <c r="I23" s="3"/>
      <c r="J23" s="3" t="s">
        <v>1102</v>
      </c>
      <c r="K23" s="3"/>
    </row>
    <row r="24" spans="1:11" ht="15.75" customHeight="1">
      <c r="A24" s="2">
        <v>23</v>
      </c>
      <c r="B24" s="13">
        <v>40204</v>
      </c>
      <c r="C24" s="2" t="s">
        <v>322</v>
      </c>
      <c r="D24" s="2">
        <v>2009</v>
      </c>
      <c r="E24" s="2">
        <v>3</v>
      </c>
      <c r="F24" s="2">
        <v>6786</v>
      </c>
      <c r="G24" s="2">
        <v>1115</v>
      </c>
      <c r="H24" s="11" t="s">
        <v>323</v>
      </c>
      <c r="I24" s="3"/>
      <c r="J24" s="3" t="s">
        <v>1103</v>
      </c>
      <c r="K24" s="3"/>
    </row>
    <row r="25" spans="1:11" ht="15.75" customHeight="1">
      <c r="A25" s="2">
        <v>24</v>
      </c>
      <c r="B25" s="13">
        <v>40205</v>
      </c>
      <c r="C25" s="2" t="s">
        <v>322</v>
      </c>
      <c r="D25" s="2">
        <v>2009</v>
      </c>
      <c r="E25" s="2">
        <v>6</v>
      </c>
      <c r="F25" s="2">
        <v>6787</v>
      </c>
      <c r="G25" s="2">
        <v>756</v>
      </c>
      <c r="H25" s="2" t="s">
        <v>219</v>
      </c>
      <c r="I25" s="3"/>
      <c r="J25" s="3" t="s">
        <v>1104</v>
      </c>
      <c r="K25" s="3"/>
    </row>
    <row r="26" spans="1:11" ht="15.75" customHeight="1">
      <c r="A26" s="2">
        <v>25</v>
      </c>
      <c r="B26" s="13">
        <v>40206</v>
      </c>
      <c r="C26" s="2" t="s">
        <v>322</v>
      </c>
      <c r="D26" s="2">
        <v>2009</v>
      </c>
      <c r="E26" s="2">
        <v>7</v>
      </c>
      <c r="F26" s="2">
        <v>6789</v>
      </c>
      <c r="G26" s="2">
        <v>633</v>
      </c>
      <c r="H26" s="11" t="s">
        <v>324</v>
      </c>
      <c r="I26" s="3"/>
      <c r="J26" s="3" t="s">
        <v>1105</v>
      </c>
      <c r="K26" s="3"/>
    </row>
    <row r="27" spans="1:11" ht="15.75" customHeight="1">
      <c r="A27" s="2">
        <v>26</v>
      </c>
      <c r="B27" s="13">
        <v>40207</v>
      </c>
      <c r="C27" s="2" t="s">
        <v>322</v>
      </c>
      <c r="D27" s="2">
        <v>2009</v>
      </c>
      <c r="E27" s="2">
        <v>9</v>
      </c>
      <c r="F27" s="2">
        <v>6790</v>
      </c>
      <c r="G27" s="2">
        <v>4793</v>
      </c>
      <c r="H27" s="2" t="s">
        <v>75</v>
      </c>
      <c r="I27" s="3"/>
      <c r="J27" s="3" t="s">
        <v>1106</v>
      </c>
      <c r="K27" s="3"/>
    </row>
    <row r="28" spans="1:11" ht="15.75" customHeight="1">
      <c r="A28" s="2">
        <v>27</v>
      </c>
      <c r="B28" s="13">
        <v>40208</v>
      </c>
      <c r="C28" s="2" t="s">
        <v>322</v>
      </c>
      <c r="D28" s="2">
        <v>2009</v>
      </c>
      <c r="E28" s="2">
        <v>11</v>
      </c>
      <c r="F28" s="2">
        <v>6792</v>
      </c>
      <c r="G28" s="2">
        <v>2278</v>
      </c>
      <c r="H28" s="2" t="s">
        <v>325</v>
      </c>
      <c r="I28" s="3"/>
      <c r="J28" s="3" t="s">
        <v>1107</v>
      </c>
      <c r="K28" s="3"/>
    </row>
    <row r="29" spans="1:11" ht="15.75" customHeight="1">
      <c r="A29" s="2">
        <v>28</v>
      </c>
      <c r="B29" s="13">
        <v>40209</v>
      </c>
      <c r="C29" s="2" t="s">
        <v>322</v>
      </c>
      <c r="D29" s="2">
        <v>2009</v>
      </c>
      <c r="E29" s="2">
        <v>15</v>
      </c>
      <c r="F29" s="2">
        <v>6791</v>
      </c>
      <c r="G29" s="2">
        <v>104</v>
      </c>
      <c r="H29" s="11" t="s">
        <v>327</v>
      </c>
      <c r="I29" s="3"/>
      <c r="J29" s="3" t="s">
        <v>1108</v>
      </c>
      <c r="K29" s="3"/>
    </row>
    <row r="30" spans="1:11" ht="15.75" customHeight="1">
      <c r="A30" s="2">
        <v>29</v>
      </c>
      <c r="B30" s="13">
        <v>40210</v>
      </c>
      <c r="C30" s="2" t="s">
        <v>322</v>
      </c>
      <c r="D30" s="2">
        <v>2009</v>
      </c>
      <c r="E30" s="2">
        <v>17</v>
      </c>
      <c r="F30" s="2">
        <v>6793</v>
      </c>
      <c r="G30" s="2">
        <v>617</v>
      </c>
      <c r="H30" s="11" t="s">
        <v>252</v>
      </c>
      <c r="I30" s="3"/>
      <c r="J30" s="3" t="s">
        <v>829</v>
      </c>
      <c r="K30" s="3"/>
    </row>
    <row r="31" spans="1:11" ht="15.75" customHeight="1">
      <c r="A31" s="2">
        <v>30</v>
      </c>
      <c r="B31" s="13">
        <v>40211</v>
      </c>
      <c r="C31" s="2" t="s">
        <v>322</v>
      </c>
      <c r="D31" s="2">
        <v>2009</v>
      </c>
      <c r="E31" s="2">
        <v>18</v>
      </c>
      <c r="F31" s="2">
        <v>6794</v>
      </c>
      <c r="G31" s="2">
        <v>2669</v>
      </c>
      <c r="H31" s="2" t="s">
        <v>328</v>
      </c>
      <c r="I31" s="3"/>
      <c r="J31" s="3" t="s">
        <v>1109</v>
      </c>
      <c r="K31" s="3"/>
    </row>
    <row r="32" spans="1:11" ht="15.75" customHeight="1">
      <c r="A32" s="2">
        <v>31</v>
      </c>
      <c r="B32" s="13">
        <v>40212</v>
      </c>
      <c r="C32" s="2" t="s">
        <v>322</v>
      </c>
      <c r="D32" s="2">
        <v>2009</v>
      </c>
      <c r="E32" s="2">
        <v>19</v>
      </c>
      <c r="F32" s="2">
        <v>6795</v>
      </c>
      <c r="G32" s="2">
        <v>958</v>
      </c>
      <c r="H32" s="11" t="s">
        <v>329</v>
      </c>
      <c r="I32" s="3"/>
      <c r="J32" s="3" t="s">
        <v>1110</v>
      </c>
      <c r="K32" s="3"/>
    </row>
    <row r="33" spans="1:12" ht="15.75" customHeight="1">
      <c r="A33" s="2">
        <v>32</v>
      </c>
      <c r="B33" s="13">
        <v>40213</v>
      </c>
      <c r="C33" s="2" t="s">
        <v>322</v>
      </c>
      <c r="D33" s="2">
        <v>2009</v>
      </c>
      <c r="E33" s="2">
        <v>24</v>
      </c>
      <c r="F33" s="2">
        <v>6796</v>
      </c>
      <c r="G33" s="2">
        <v>1853</v>
      </c>
      <c r="H33" s="2" t="s">
        <v>330</v>
      </c>
      <c r="I33" s="3"/>
      <c r="J33" s="3" t="s">
        <v>1111</v>
      </c>
      <c r="K33" s="3"/>
    </row>
    <row r="34" spans="1:12" ht="15.75" customHeight="1">
      <c r="A34" s="2">
        <v>33</v>
      </c>
      <c r="B34" s="13">
        <v>40214</v>
      </c>
      <c r="C34" s="2" t="s">
        <v>302</v>
      </c>
      <c r="D34" s="2">
        <v>2009</v>
      </c>
      <c r="E34" s="2">
        <v>6</v>
      </c>
      <c r="F34" s="2">
        <v>6797</v>
      </c>
      <c r="G34" s="2">
        <v>995</v>
      </c>
      <c r="H34" s="11" t="s">
        <v>331</v>
      </c>
      <c r="I34" s="3"/>
      <c r="J34" s="3" t="s">
        <v>1112</v>
      </c>
      <c r="K34" s="3"/>
    </row>
    <row r="35" spans="1:12" ht="15.75" customHeight="1">
      <c r="A35" s="2">
        <v>34</v>
      </c>
      <c r="B35" s="13">
        <v>40215</v>
      </c>
      <c r="C35" s="2" t="s">
        <v>302</v>
      </c>
      <c r="D35" s="2">
        <v>2009</v>
      </c>
      <c r="E35" s="2">
        <v>9</v>
      </c>
      <c r="F35" s="2">
        <v>6798</v>
      </c>
      <c r="G35" s="2">
        <v>553</v>
      </c>
      <c r="H35" s="11" t="s">
        <v>266</v>
      </c>
      <c r="I35" s="3"/>
      <c r="J35" s="3" t="s">
        <v>1113</v>
      </c>
      <c r="K35" s="3"/>
    </row>
    <row r="36" spans="1:12" ht="15.75" customHeight="1">
      <c r="A36" s="2">
        <v>35</v>
      </c>
      <c r="B36" s="13">
        <v>40216</v>
      </c>
      <c r="C36" s="2" t="s">
        <v>302</v>
      </c>
      <c r="D36" s="2">
        <v>2009</v>
      </c>
      <c r="E36" s="2">
        <v>10</v>
      </c>
      <c r="F36" s="2">
        <v>6799</v>
      </c>
      <c r="G36" s="2">
        <v>513</v>
      </c>
      <c r="H36" s="11" t="s">
        <v>332</v>
      </c>
      <c r="I36" s="3"/>
      <c r="J36" s="3" t="s">
        <v>1114</v>
      </c>
      <c r="K36" s="3"/>
    </row>
    <row r="37" spans="1:12" ht="15.75" customHeight="1">
      <c r="A37" s="2">
        <v>36</v>
      </c>
      <c r="B37" s="13">
        <v>40217</v>
      </c>
      <c r="C37" s="2" t="s">
        <v>302</v>
      </c>
      <c r="D37" s="2">
        <v>2009</v>
      </c>
      <c r="E37" s="2">
        <v>15</v>
      </c>
      <c r="F37" s="2">
        <v>6800</v>
      </c>
      <c r="G37" s="2">
        <v>562</v>
      </c>
      <c r="H37" s="11" t="s">
        <v>333</v>
      </c>
      <c r="I37" s="3"/>
      <c r="J37" s="3" t="s">
        <v>1115</v>
      </c>
      <c r="K37" s="3"/>
    </row>
    <row r="38" spans="1:12" ht="15.75" customHeight="1">
      <c r="A38" s="2">
        <v>37</v>
      </c>
      <c r="B38" s="13">
        <v>40218</v>
      </c>
      <c r="C38" s="2" t="s">
        <v>302</v>
      </c>
      <c r="D38" s="2">
        <v>2009</v>
      </c>
      <c r="E38" s="2">
        <v>17</v>
      </c>
      <c r="F38" s="2">
        <v>6801</v>
      </c>
      <c r="G38" s="2">
        <v>894</v>
      </c>
      <c r="H38" s="11" t="s">
        <v>335</v>
      </c>
      <c r="I38" s="3"/>
      <c r="J38" s="3" t="s">
        <v>1116</v>
      </c>
      <c r="K38" s="3"/>
    </row>
    <row r="39" spans="1:12" ht="15.75" customHeight="1">
      <c r="A39" s="2">
        <v>38</v>
      </c>
      <c r="B39" s="13">
        <v>40219</v>
      </c>
      <c r="C39" s="2" t="s">
        <v>302</v>
      </c>
      <c r="D39" s="2">
        <v>2009</v>
      </c>
      <c r="E39" s="2">
        <v>3</v>
      </c>
      <c r="F39" s="2">
        <v>7132</v>
      </c>
      <c r="G39" s="2">
        <v>1862</v>
      </c>
      <c r="H39" s="11" t="s">
        <v>336</v>
      </c>
      <c r="I39" s="3"/>
      <c r="J39" s="3" t="s">
        <v>1117</v>
      </c>
      <c r="K39" s="3"/>
    </row>
    <row r="40" spans="1:12" ht="15.75" customHeight="1">
      <c r="A40" s="2">
        <v>39</v>
      </c>
      <c r="B40" s="13">
        <v>40220</v>
      </c>
      <c r="C40" s="2" t="s">
        <v>302</v>
      </c>
      <c r="D40" s="2">
        <v>2009</v>
      </c>
      <c r="E40" s="2">
        <v>4</v>
      </c>
      <c r="F40" s="2">
        <v>7133</v>
      </c>
      <c r="G40" s="2">
        <v>1951</v>
      </c>
      <c r="H40" s="11" t="s">
        <v>337</v>
      </c>
      <c r="I40" s="3"/>
      <c r="J40" s="3" t="s">
        <v>1118</v>
      </c>
      <c r="K40" s="3"/>
    </row>
    <row r="41" spans="1:12" ht="15.75" customHeight="1">
      <c r="A41" s="2">
        <v>40</v>
      </c>
      <c r="B41" s="13">
        <v>40221</v>
      </c>
      <c r="C41" s="2" t="s">
        <v>302</v>
      </c>
      <c r="D41" s="2">
        <v>2009</v>
      </c>
      <c r="E41" s="2">
        <v>5</v>
      </c>
      <c r="F41" s="2">
        <v>7134</v>
      </c>
      <c r="G41" s="2">
        <v>6179</v>
      </c>
      <c r="H41" s="11" t="s">
        <v>338</v>
      </c>
      <c r="I41" s="3"/>
      <c r="J41" s="3" t="s">
        <v>1119</v>
      </c>
      <c r="K41" s="3"/>
    </row>
    <row r="42" spans="1:12" ht="15.75" customHeight="1">
      <c r="A42" s="2">
        <v>41</v>
      </c>
      <c r="B42" s="13">
        <v>40222</v>
      </c>
      <c r="C42" s="2" t="s">
        <v>302</v>
      </c>
      <c r="D42" s="2">
        <v>2009</v>
      </c>
      <c r="E42" s="2">
        <v>11</v>
      </c>
      <c r="F42" s="2">
        <v>7135</v>
      </c>
      <c r="G42" s="2">
        <v>6310</v>
      </c>
      <c r="H42" s="11" t="s">
        <v>339</v>
      </c>
      <c r="I42" s="3"/>
      <c r="J42" s="3" t="s">
        <v>1120</v>
      </c>
      <c r="K42" s="3"/>
    </row>
    <row r="43" spans="1:12" ht="15.75" customHeight="1">
      <c r="A43" s="2">
        <v>42</v>
      </c>
      <c r="B43" s="13">
        <v>40223</v>
      </c>
      <c r="C43" s="2" t="s">
        <v>302</v>
      </c>
      <c r="D43" s="2">
        <v>2009</v>
      </c>
      <c r="E43" s="2">
        <v>12</v>
      </c>
      <c r="F43" s="2">
        <v>7136</v>
      </c>
      <c r="G43" s="2">
        <v>756</v>
      </c>
      <c r="H43" s="2" t="s">
        <v>219</v>
      </c>
      <c r="I43" s="3"/>
      <c r="J43" s="3" t="s">
        <v>1121</v>
      </c>
      <c r="K43" s="3"/>
    </row>
    <row r="44" spans="1:12" ht="15.75" customHeight="1">
      <c r="A44" s="2">
        <v>43</v>
      </c>
      <c r="B44" s="13">
        <v>40224</v>
      </c>
      <c r="C44" s="2" t="s">
        <v>302</v>
      </c>
      <c r="D44" s="2">
        <v>2009</v>
      </c>
      <c r="E44" s="2">
        <v>13</v>
      </c>
      <c r="F44" s="2">
        <v>7137</v>
      </c>
      <c r="G44" s="2">
        <v>6571</v>
      </c>
      <c r="H44" s="2" t="s">
        <v>340</v>
      </c>
      <c r="I44" s="3"/>
      <c r="J44" s="3" t="s">
        <v>1122</v>
      </c>
      <c r="K44" s="3"/>
    </row>
    <row r="45" spans="1:12" ht="15.75" customHeight="1">
      <c r="A45" s="2">
        <v>44</v>
      </c>
      <c r="B45" s="13">
        <v>40225</v>
      </c>
      <c r="C45" s="2" t="s">
        <v>302</v>
      </c>
      <c r="D45" s="2">
        <v>2009</v>
      </c>
      <c r="E45" s="2">
        <v>14</v>
      </c>
      <c r="F45" s="2">
        <v>7138</v>
      </c>
      <c r="G45" s="2">
        <v>4856</v>
      </c>
      <c r="H45" s="11" t="s">
        <v>341</v>
      </c>
      <c r="I45" s="3"/>
      <c r="J45" s="3" t="s">
        <v>1123</v>
      </c>
      <c r="K45" s="3"/>
    </row>
    <row r="46" spans="1:12" ht="15.75" customHeight="1">
      <c r="A46" s="2">
        <v>45</v>
      </c>
      <c r="B46" s="13">
        <v>40226</v>
      </c>
      <c r="C46" s="2" t="s">
        <v>302</v>
      </c>
      <c r="D46" s="2">
        <v>2009</v>
      </c>
      <c r="E46" s="2">
        <v>15</v>
      </c>
      <c r="F46" s="2">
        <v>7139</v>
      </c>
      <c r="G46" s="2">
        <v>2290</v>
      </c>
      <c r="H46" s="2" t="s">
        <v>342</v>
      </c>
      <c r="I46" s="3"/>
      <c r="J46" s="41" t="s">
        <v>1124</v>
      </c>
      <c r="K46" s="3"/>
      <c r="L46" s="3" t="s">
        <v>1081</v>
      </c>
    </row>
    <row r="47" spans="1:12" ht="15.75" customHeight="1">
      <c r="A47" s="2">
        <v>46</v>
      </c>
      <c r="B47" s="13">
        <v>40227</v>
      </c>
      <c r="C47" s="2" t="s">
        <v>302</v>
      </c>
      <c r="D47" s="2">
        <v>2009</v>
      </c>
      <c r="E47" s="2">
        <v>16</v>
      </c>
      <c r="F47" s="2">
        <v>7140</v>
      </c>
      <c r="G47" s="2">
        <v>470</v>
      </c>
      <c r="H47" s="11" t="s">
        <v>281</v>
      </c>
      <c r="I47" s="3"/>
      <c r="J47" s="3" t="s">
        <v>1125</v>
      </c>
      <c r="K47" s="3"/>
    </row>
    <row r="48" spans="1:12" ht="15.75" customHeight="1">
      <c r="A48" s="2">
        <v>47</v>
      </c>
      <c r="B48" s="13">
        <v>40228</v>
      </c>
      <c r="C48" s="2" t="s">
        <v>302</v>
      </c>
      <c r="D48" s="2">
        <v>2009</v>
      </c>
      <c r="E48" s="2">
        <v>18</v>
      </c>
      <c r="F48" s="2">
        <v>7141</v>
      </c>
      <c r="G48" s="2">
        <v>34</v>
      </c>
      <c r="H48" s="2" t="s">
        <v>83</v>
      </c>
      <c r="I48" s="3"/>
      <c r="J48" s="3" t="s">
        <v>1126</v>
      </c>
      <c r="K48" s="3"/>
    </row>
    <row r="49" spans="1:11" ht="15.75" customHeight="1">
      <c r="A49" s="2">
        <v>48</v>
      </c>
      <c r="B49" s="13">
        <v>40229</v>
      </c>
      <c r="C49" s="2" t="s">
        <v>302</v>
      </c>
      <c r="D49" s="2">
        <v>2009</v>
      </c>
      <c r="E49" s="2">
        <v>20</v>
      </c>
      <c r="F49" s="2">
        <v>7142</v>
      </c>
      <c r="G49" s="2">
        <v>669</v>
      </c>
      <c r="H49" s="11" t="s">
        <v>344</v>
      </c>
      <c r="I49" s="3"/>
      <c r="J49" s="3" t="s">
        <v>1127</v>
      </c>
      <c r="K49" s="3"/>
    </row>
    <row r="50" spans="1:11" ht="15.75" customHeight="1">
      <c r="A50" s="2">
        <v>49</v>
      </c>
      <c r="B50" s="13">
        <v>40230</v>
      </c>
      <c r="C50" s="2" t="s">
        <v>302</v>
      </c>
      <c r="D50" s="2">
        <v>2009</v>
      </c>
      <c r="E50" s="2">
        <v>23</v>
      </c>
      <c r="F50" s="2">
        <v>7143</v>
      </c>
      <c r="G50" s="2">
        <v>2020</v>
      </c>
      <c r="H50" s="11" t="s">
        <v>345</v>
      </c>
      <c r="I50" s="3"/>
      <c r="J50" s="3" t="s">
        <v>1128</v>
      </c>
      <c r="K50" s="3"/>
    </row>
    <row r="51" spans="1:11" ht="15.75" customHeight="1">
      <c r="A51" s="2">
        <v>50</v>
      </c>
      <c r="B51" s="13">
        <v>40231</v>
      </c>
      <c r="C51" s="2" t="s">
        <v>307</v>
      </c>
      <c r="D51" s="2">
        <v>2009</v>
      </c>
      <c r="E51" s="2">
        <v>2</v>
      </c>
      <c r="F51" s="2">
        <v>7145</v>
      </c>
      <c r="G51" s="2">
        <v>6564</v>
      </c>
      <c r="H51" s="2" t="s">
        <v>346</v>
      </c>
      <c r="I51" s="3"/>
      <c r="J51" s="3" t="s">
        <v>1129</v>
      </c>
      <c r="K51" s="3"/>
    </row>
    <row r="52" spans="1:11" ht="15.75" customHeight="1">
      <c r="A52" s="2">
        <v>51</v>
      </c>
      <c r="B52" s="13">
        <v>40232</v>
      </c>
      <c r="C52" s="2" t="s">
        <v>307</v>
      </c>
      <c r="D52" s="2">
        <v>2009</v>
      </c>
      <c r="E52" s="2">
        <v>5</v>
      </c>
      <c r="F52" s="2">
        <v>7146</v>
      </c>
      <c r="G52" s="2">
        <v>637</v>
      </c>
      <c r="H52" s="2" t="s">
        <v>347</v>
      </c>
      <c r="I52" s="3"/>
      <c r="J52" s="3" t="s">
        <v>1130</v>
      </c>
      <c r="K52" s="3"/>
    </row>
    <row r="53" spans="1:11" ht="15.75" customHeight="1">
      <c r="A53" s="2">
        <v>52</v>
      </c>
      <c r="B53" s="13">
        <v>40233</v>
      </c>
      <c r="C53" s="2" t="s">
        <v>307</v>
      </c>
      <c r="D53" s="2">
        <v>2009</v>
      </c>
      <c r="E53" s="2">
        <v>6</v>
      </c>
      <c r="F53" s="2">
        <v>7147</v>
      </c>
      <c r="G53" s="2">
        <v>537</v>
      </c>
      <c r="H53" s="11" t="s">
        <v>217</v>
      </c>
      <c r="I53" s="3"/>
      <c r="J53" s="3" t="s">
        <v>1131</v>
      </c>
      <c r="K53" s="3"/>
    </row>
    <row r="54" spans="1:11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5.75" customHeight="1">
      <c r="A55" s="11" t="s">
        <v>87</v>
      </c>
      <c r="B55" s="3"/>
      <c r="C55" s="3"/>
      <c r="D55" s="3"/>
      <c r="E55" s="3"/>
      <c r="F55" s="3"/>
      <c r="G55" s="3"/>
      <c r="H55" s="3"/>
      <c r="I55" s="3"/>
      <c r="J55" s="3"/>
      <c r="K5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6"/>
  <sheetViews>
    <sheetView topLeftCell="A33" workbookViewId="0">
      <selection activeCell="L52" sqref="L52"/>
    </sheetView>
  </sheetViews>
  <sheetFormatPr defaultColWidth="17.28515625" defaultRowHeight="15.75" customHeight="1"/>
  <cols>
    <col min="1" max="1" width="9.7109375" customWidth="1"/>
    <col min="2" max="2" width="11" hidden="1" customWidth="1"/>
    <col min="3" max="3" width="28.28515625" hidden="1" customWidth="1"/>
    <col min="4" max="5" width="9" hidden="1" customWidth="1"/>
    <col min="6" max="6" width="9" customWidth="1"/>
    <col min="7" max="7" width="9" hidden="1" customWidth="1"/>
    <col min="8" max="8" width="34.28515625" hidden="1" customWidth="1"/>
    <col min="9" max="11" width="9" hidden="1" customWidth="1"/>
    <col min="12" max="12" width="26.7109375" bestFit="1" customWidth="1"/>
    <col min="14" max="14" width="18.42578125" bestFit="1" customWidth="1"/>
  </cols>
  <sheetData>
    <row r="1" spans="1:12" ht="15.75" customHeight="1">
      <c r="A1" s="2" t="s">
        <v>215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300</v>
      </c>
      <c r="H1" s="2" t="s">
        <v>350</v>
      </c>
      <c r="I1" s="3"/>
      <c r="J1" s="3"/>
      <c r="K1" s="3"/>
      <c r="L1" s="40" t="s">
        <v>615</v>
      </c>
    </row>
    <row r="2" spans="1:12" ht="15.75" customHeight="1">
      <c r="A2" s="2">
        <v>1</v>
      </c>
      <c r="B2" s="12">
        <v>40539</v>
      </c>
      <c r="C2" s="2" t="s">
        <v>307</v>
      </c>
      <c r="D2" s="2">
        <v>2009</v>
      </c>
      <c r="E2" s="2">
        <v>7</v>
      </c>
      <c r="F2" s="2">
        <v>7148</v>
      </c>
      <c r="G2" s="2">
        <v>526</v>
      </c>
      <c r="H2" s="11" t="s">
        <v>351</v>
      </c>
      <c r="I2" s="3"/>
      <c r="J2" s="3"/>
      <c r="K2" s="3"/>
      <c r="L2" s="41" t="s">
        <v>1024</v>
      </c>
    </row>
    <row r="3" spans="1:12" ht="15.75" customHeight="1">
      <c r="A3" s="2">
        <v>2</v>
      </c>
      <c r="B3" s="12">
        <v>40546</v>
      </c>
      <c r="C3" s="2" t="s">
        <v>307</v>
      </c>
      <c r="D3" s="2">
        <v>2009</v>
      </c>
      <c r="E3" s="2">
        <v>10</v>
      </c>
      <c r="F3" s="2">
        <v>7149</v>
      </c>
      <c r="G3" s="2">
        <v>5674</v>
      </c>
      <c r="H3" s="2" t="s">
        <v>352</v>
      </c>
      <c r="I3" s="3"/>
      <c r="J3" s="3"/>
      <c r="K3" s="3"/>
      <c r="L3" s="41" t="s">
        <v>1025</v>
      </c>
    </row>
    <row r="4" spans="1:12" ht="15.75" customHeight="1">
      <c r="A4" s="2">
        <v>3</v>
      </c>
      <c r="B4" s="12">
        <v>40553</v>
      </c>
      <c r="C4" s="2" t="s">
        <v>307</v>
      </c>
      <c r="D4" s="2">
        <v>2009</v>
      </c>
      <c r="E4" s="2">
        <v>11</v>
      </c>
      <c r="F4" s="2">
        <v>7150</v>
      </c>
      <c r="G4" s="2">
        <v>372</v>
      </c>
      <c r="H4" s="11" t="s">
        <v>353</v>
      </c>
      <c r="I4" s="3"/>
      <c r="J4" s="3"/>
      <c r="K4" s="3"/>
      <c r="L4" s="41" t="s">
        <v>1026</v>
      </c>
    </row>
    <row r="5" spans="1:12" ht="15.75" customHeight="1">
      <c r="A5" s="2">
        <v>4</v>
      </c>
      <c r="B5" s="12">
        <v>40560</v>
      </c>
      <c r="C5" s="2" t="s">
        <v>307</v>
      </c>
      <c r="D5" s="2">
        <v>2009</v>
      </c>
      <c r="E5" s="2">
        <v>12</v>
      </c>
      <c r="F5" s="2">
        <v>7151</v>
      </c>
      <c r="G5" s="2">
        <v>841</v>
      </c>
      <c r="H5" s="11" t="s">
        <v>354</v>
      </c>
      <c r="I5" s="3"/>
      <c r="J5" s="3"/>
      <c r="K5" s="3"/>
      <c r="L5" s="41" t="s">
        <v>1027</v>
      </c>
    </row>
    <row r="6" spans="1:12" ht="15.75" customHeight="1">
      <c r="A6" s="2">
        <v>5</v>
      </c>
      <c r="B6" s="12">
        <v>40567</v>
      </c>
      <c r="C6" s="2" t="s">
        <v>307</v>
      </c>
      <c r="D6" s="2">
        <v>2009</v>
      </c>
      <c r="E6" s="2">
        <v>13</v>
      </c>
      <c r="F6" s="2">
        <v>7152</v>
      </c>
      <c r="G6" s="2">
        <v>2661</v>
      </c>
      <c r="H6" s="11" t="s">
        <v>127</v>
      </c>
      <c r="I6" s="3"/>
      <c r="J6" s="3"/>
      <c r="K6" s="3"/>
      <c r="L6" s="41" t="s">
        <v>1028</v>
      </c>
    </row>
    <row r="7" spans="1:12" ht="15.75" customHeight="1">
      <c r="A7" s="2">
        <v>6</v>
      </c>
      <c r="B7" s="12">
        <v>40574</v>
      </c>
      <c r="C7" s="2" t="s">
        <v>307</v>
      </c>
      <c r="D7" s="2">
        <v>2009</v>
      </c>
      <c r="E7" s="2">
        <v>16</v>
      </c>
      <c r="F7" s="2">
        <v>7153</v>
      </c>
      <c r="G7" s="2">
        <v>6401</v>
      </c>
      <c r="H7" s="2" t="s">
        <v>356</v>
      </c>
      <c r="I7" s="3"/>
      <c r="J7" s="3"/>
      <c r="K7" s="3"/>
      <c r="L7" s="41" t="s">
        <v>1029</v>
      </c>
    </row>
    <row r="8" spans="1:12" ht="15.75" customHeight="1">
      <c r="A8" s="2">
        <v>7</v>
      </c>
      <c r="B8" s="12">
        <v>40581</v>
      </c>
      <c r="C8" s="2" t="s">
        <v>307</v>
      </c>
      <c r="D8" s="2">
        <v>2009</v>
      </c>
      <c r="E8" s="2">
        <v>18</v>
      </c>
      <c r="F8" s="2">
        <v>7154</v>
      </c>
      <c r="G8" s="2">
        <v>6903</v>
      </c>
      <c r="H8" s="2" t="s">
        <v>209</v>
      </c>
      <c r="I8" s="3"/>
      <c r="J8" s="3"/>
      <c r="K8" s="3"/>
      <c r="L8" s="41" t="s">
        <v>1030</v>
      </c>
    </row>
    <row r="9" spans="1:12" ht="15.75" customHeight="1">
      <c r="A9" s="2">
        <v>8</v>
      </c>
      <c r="B9" s="12">
        <v>40588</v>
      </c>
      <c r="C9" s="2" t="s">
        <v>307</v>
      </c>
      <c r="D9" s="2">
        <v>2009</v>
      </c>
      <c r="E9" s="2">
        <v>20</v>
      </c>
      <c r="F9" s="2">
        <v>7155</v>
      </c>
      <c r="G9" s="2">
        <v>6571</v>
      </c>
      <c r="H9" s="2" t="s">
        <v>340</v>
      </c>
      <c r="I9" s="3"/>
      <c r="J9" s="3"/>
      <c r="K9" s="3"/>
      <c r="L9" s="41" t="s">
        <v>1040</v>
      </c>
    </row>
    <row r="10" spans="1:12" ht="15.75" customHeight="1">
      <c r="A10" s="2">
        <v>9</v>
      </c>
      <c r="B10" s="12">
        <v>40595</v>
      </c>
      <c r="C10" s="2" t="s">
        <v>307</v>
      </c>
      <c r="D10" s="2">
        <v>2009</v>
      </c>
      <c r="E10" s="2">
        <v>21</v>
      </c>
      <c r="F10" s="2">
        <v>7157</v>
      </c>
      <c r="G10" s="2">
        <v>5018</v>
      </c>
      <c r="H10" s="11" t="s">
        <v>295</v>
      </c>
      <c r="I10" s="3"/>
      <c r="J10" s="3"/>
      <c r="K10" s="3"/>
      <c r="L10" s="41" t="s">
        <v>1031</v>
      </c>
    </row>
    <row r="11" spans="1:12" ht="15.75" customHeight="1">
      <c r="A11" s="2">
        <v>10</v>
      </c>
      <c r="B11" s="12">
        <v>40602</v>
      </c>
      <c r="C11" s="2" t="s">
        <v>307</v>
      </c>
      <c r="D11" s="2">
        <v>2009</v>
      </c>
      <c r="E11" s="2">
        <v>22</v>
      </c>
      <c r="F11" s="2">
        <v>7158</v>
      </c>
      <c r="G11" s="2">
        <v>742</v>
      </c>
      <c r="H11" s="2" t="s">
        <v>214</v>
      </c>
      <c r="I11" s="3"/>
      <c r="J11" s="3"/>
      <c r="K11" s="3"/>
      <c r="L11" s="41" t="s">
        <v>1032</v>
      </c>
    </row>
    <row r="12" spans="1:12" ht="15.75" customHeight="1">
      <c r="A12" s="2">
        <v>11</v>
      </c>
      <c r="B12" s="12">
        <v>40609</v>
      </c>
      <c r="C12" s="2" t="s">
        <v>307</v>
      </c>
      <c r="D12" s="2">
        <v>2009</v>
      </c>
      <c r="E12" s="2">
        <v>23</v>
      </c>
      <c r="F12" s="2">
        <v>7159</v>
      </c>
      <c r="G12" s="2">
        <v>5882</v>
      </c>
      <c r="H12" s="11" t="s">
        <v>357</v>
      </c>
      <c r="I12" s="3"/>
      <c r="J12" s="3"/>
      <c r="K12" s="3"/>
      <c r="L12" s="41" t="s">
        <v>1033</v>
      </c>
    </row>
    <row r="13" spans="1:12" ht="15.75" customHeight="1">
      <c r="A13" s="2">
        <v>12</v>
      </c>
      <c r="B13" s="12">
        <v>40616</v>
      </c>
      <c r="C13" s="2" t="s">
        <v>307</v>
      </c>
      <c r="D13" s="2">
        <v>2009</v>
      </c>
      <c r="E13" s="2">
        <v>24</v>
      </c>
      <c r="F13" s="2">
        <v>7160</v>
      </c>
      <c r="G13" s="2">
        <v>6571</v>
      </c>
      <c r="H13" s="2" t="s">
        <v>340</v>
      </c>
      <c r="I13" s="3"/>
      <c r="J13" s="3"/>
      <c r="K13" s="3"/>
      <c r="L13" s="41" t="s">
        <v>1034</v>
      </c>
    </row>
    <row r="14" spans="1:12" ht="15.75" customHeight="1">
      <c r="A14" s="2">
        <v>13</v>
      </c>
      <c r="B14" s="12">
        <v>40623</v>
      </c>
      <c r="C14" s="2" t="s">
        <v>89</v>
      </c>
      <c r="D14" s="2">
        <v>2009</v>
      </c>
      <c r="E14" s="2" t="s">
        <v>133</v>
      </c>
      <c r="F14" s="2">
        <v>7161</v>
      </c>
      <c r="G14" s="2">
        <v>742</v>
      </c>
      <c r="H14" s="2" t="s">
        <v>214</v>
      </c>
      <c r="I14" s="3"/>
      <c r="J14" s="3"/>
      <c r="K14" s="3"/>
      <c r="L14" s="41" t="s">
        <v>1035</v>
      </c>
    </row>
    <row r="15" spans="1:12" ht="15.75" customHeight="1">
      <c r="A15" s="2">
        <v>14</v>
      </c>
      <c r="B15" s="12">
        <v>40630</v>
      </c>
      <c r="C15" s="2" t="s">
        <v>89</v>
      </c>
      <c r="D15" s="2">
        <v>2009</v>
      </c>
      <c r="E15" s="2" t="s">
        <v>164</v>
      </c>
      <c r="F15" s="2">
        <v>7162</v>
      </c>
      <c r="G15" s="2">
        <v>642</v>
      </c>
      <c r="H15" s="2" t="s">
        <v>276</v>
      </c>
      <c r="I15" s="3"/>
      <c r="J15" s="3"/>
      <c r="K15" s="3"/>
      <c r="L15" s="41" t="s">
        <v>1036</v>
      </c>
    </row>
    <row r="16" spans="1:12" ht="15.75" customHeight="1">
      <c r="A16" s="2">
        <v>15</v>
      </c>
      <c r="B16" s="12">
        <v>40637</v>
      </c>
      <c r="C16" s="2" t="s">
        <v>89</v>
      </c>
      <c r="D16" s="2">
        <v>2009</v>
      </c>
      <c r="E16" s="2" t="s">
        <v>197</v>
      </c>
      <c r="F16" s="2">
        <v>7163</v>
      </c>
      <c r="G16" s="2">
        <v>2312</v>
      </c>
      <c r="H16" s="2" t="s">
        <v>358</v>
      </c>
      <c r="I16" s="3"/>
      <c r="J16" s="3"/>
      <c r="K16" s="3"/>
      <c r="L16" s="41" t="s">
        <v>1037</v>
      </c>
    </row>
    <row r="17" spans="1:12" ht="15.75" customHeight="1">
      <c r="A17" s="2">
        <v>16</v>
      </c>
      <c r="B17" s="12">
        <v>40644</v>
      </c>
      <c r="C17" s="2" t="s">
        <v>89</v>
      </c>
      <c r="D17" s="2">
        <v>2009</v>
      </c>
      <c r="E17" s="2" t="s">
        <v>142</v>
      </c>
      <c r="F17" s="2">
        <v>7164</v>
      </c>
      <c r="G17" s="2">
        <v>622</v>
      </c>
      <c r="H17" s="11" t="s">
        <v>359</v>
      </c>
      <c r="I17" s="3"/>
      <c r="J17" s="3"/>
      <c r="K17" s="3"/>
      <c r="L17" s="41" t="s">
        <v>1038</v>
      </c>
    </row>
    <row r="18" spans="1:12" ht="15.75" customHeight="1">
      <c r="A18" s="2">
        <v>17</v>
      </c>
      <c r="B18" s="12">
        <v>40651</v>
      </c>
      <c r="C18" s="2" t="s">
        <v>89</v>
      </c>
      <c r="D18" s="2">
        <v>2009</v>
      </c>
      <c r="E18" s="2" t="s">
        <v>191</v>
      </c>
      <c r="F18" s="2">
        <v>7165</v>
      </c>
      <c r="G18" s="2">
        <v>1783</v>
      </c>
      <c r="H18" s="2" t="s">
        <v>192</v>
      </c>
      <c r="I18" s="3"/>
      <c r="J18" s="3"/>
      <c r="K18" s="3"/>
      <c r="L18" s="41" t="s">
        <v>1039</v>
      </c>
    </row>
    <row r="19" spans="1:12" ht="15.75" customHeight="1">
      <c r="A19" s="2">
        <v>18</v>
      </c>
      <c r="B19" s="12">
        <v>40658</v>
      </c>
      <c r="C19" s="2" t="s">
        <v>89</v>
      </c>
      <c r="D19" s="2">
        <v>2009</v>
      </c>
      <c r="E19" s="2" t="s">
        <v>360</v>
      </c>
      <c r="F19" s="2">
        <v>7166</v>
      </c>
      <c r="G19" s="2">
        <v>5526</v>
      </c>
      <c r="H19" s="11" t="s">
        <v>362</v>
      </c>
      <c r="I19" s="3"/>
      <c r="J19" s="3"/>
      <c r="K19" s="3"/>
      <c r="L19" s="41" t="s">
        <v>1041</v>
      </c>
    </row>
    <row r="20" spans="1:12" ht="15.75" customHeight="1">
      <c r="A20" s="2">
        <v>19</v>
      </c>
      <c r="B20" s="12">
        <v>40665</v>
      </c>
      <c r="C20" s="2" t="s">
        <v>89</v>
      </c>
      <c r="D20" s="2">
        <v>2009</v>
      </c>
      <c r="E20" s="2" t="s">
        <v>131</v>
      </c>
      <c r="F20" s="2">
        <v>7167</v>
      </c>
      <c r="G20" s="2">
        <v>6514</v>
      </c>
      <c r="H20" s="11" t="s">
        <v>363</v>
      </c>
      <c r="I20" s="3"/>
      <c r="J20" s="3"/>
      <c r="K20" s="3"/>
      <c r="L20" s="41" t="s">
        <v>1042</v>
      </c>
    </row>
    <row r="21" spans="1:12" ht="15.75" customHeight="1">
      <c r="A21" s="2">
        <v>20</v>
      </c>
      <c r="B21" s="12">
        <v>40672</v>
      </c>
      <c r="C21" s="2" t="s">
        <v>89</v>
      </c>
      <c r="D21" s="2">
        <v>2009</v>
      </c>
      <c r="E21" s="2" t="s">
        <v>177</v>
      </c>
      <c r="F21" s="2">
        <v>7168</v>
      </c>
      <c r="G21" s="2">
        <v>2293</v>
      </c>
      <c r="H21" s="2" t="s">
        <v>364</v>
      </c>
      <c r="I21" s="3"/>
      <c r="J21" s="3"/>
      <c r="K21" s="3"/>
      <c r="L21" s="41" t="s">
        <v>1043</v>
      </c>
    </row>
    <row r="22" spans="1:12" ht="15.75" customHeight="1">
      <c r="A22" s="2">
        <v>21</v>
      </c>
      <c r="B22" s="12">
        <v>40679</v>
      </c>
      <c r="C22" s="2" t="s">
        <v>365</v>
      </c>
      <c r="D22" s="2">
        <v>2009</v>
      </c>
      <c r="E22" s="2">
        <v>1</v>
      </c>
      <c r="F22" s="2">
        <v>7169</v>
      </c>
      <c r="G22" s="2">
        <v>529</v>
      </c>
      <c r="H22" s="2" t="s">
        <v>366</v>
      </c>
      <c r="I22" s="3"/>
      <c r="J22" s="3"/>
      <c r="K22" s="3"/>
      <c r="L22" s="41" t="s">
        <v>1045</v>
      </c>
    </row>
    <row r="23" spans="1:12" ht="15.75" customHeight="1">
      <c r="A23" s="2">
        <v>22</v>
      </c>
      <c r="B23" s="12">
        <v>40686</v>
      </c>
      <c r="C23" s="2" t="s">
        <v>365</v>
      </c>
      <c r="D23" s="2">
        <v>2009</v>
      </c>
      <c r="E23" s="2">
        <v>2</v>
      </c>
      <c r="F23" s="2">
        <v>7173</v>
      </c>
      <c r="G23" s="2">
        <v>5988</v>
      </c>
      <c r="H23" s="11" t="s">
        <v>367</v>
      </c>
      <c r="I23" s="3"/>
      <c r="J23" s="3"/>
      <c r="K23" s="3"/>
      <c r="L23" s="41" t="s">
        <v>1044</v>
      </c>
    </row>
    <row r="24" spans="1:12" ht="15.75" customHeight="1">
      <c r="A24" s="2">
        <v>23</v>
      </c>
      <c r="B24" s="12">
        <v>40693</v>
      </c>
      <c r="C24" s="2" t="s">
        <v>365</v>
      </c>
      <c r="D24" s="2">
        <v>2009</v>
      </c>
      <c r="E24" s="2">
        <v>3</v>
      </c>
      <c r="F24" s="2">
        <v>7174</v>
      </c>
      <c r="G24" s="2">
        <v>874</v>
      </c>
      <c r="H24" s="2" t="s">
        <v>368</v>
      </c>
      <c r="I24" s="3"/>
      <c r="J24" s="3"/>
      <c r="K24" s="3"/>
      <c r="L24" s="41" t="s">
        <v>1046</v>
      </c>
    </row>
    <row r="25" spans="1:12" ht="15.75" customHeight="1">
      <c r="A25" s="2">
        <v>24</v>
      </c>
      <c r="B25" s="12">
        <v>40700</v>
      </c>
      <c r="C25" s="2" t="s">
        <v>365</v>
      </c>
      <c r="D25" s="2">
        <v>2009</v>
      </c>
      <c r="E25" s="2">
        <v>4</v>
      </c>
      <c r="F25" s="2">
        <v>7175</v>
      </c>
      <c r="G25" s="2">
        <v>1840</v>
      </c>
      <c r="H25" s="2" t="s">
        <v>369</v>
      </c>
      <c r="I25" s="3"/>
      <c r="J25" s="3"/>
      <c r="K25" s="3"/>
      <c r="L25" s="41" t="s">
        <v>1047</v>
      </c>
    </row>
    <row r="26" spans="1:12" ht="15.75" customHeight="1">
      <c r="A26" s="2">
        <v>25</v>
      </c>
      <c r="B26" s="12">
        <v>40707</v>
      </c>
      <c r="C26" s="2" t="s">
        <v>365</v>
      </c>
      <c r="D26" s="2">
        <v>2009</v>
      </c>
      <c r="E26" s="2">
        <v>6</v>
      </c>
      <c r="F26" s="2">
        <v>7176</v>
      </c>
      <c r="G26" s="2">
        <v>621</v>
      </c>
      <c r="H26" s="11" t="s">
        <v>370</v>
      </c>
      <c r="I26" s="2" t="s">
        <v>192</v>
      </c>
      <c r="J26" s="3"/>
      <c r="K26" s="3"/>
      <c r="L26" s="41" t="s">
        <v>1048</v>
      </c>
    </row>
    <row r="27" spans="1:12" ht="15.75" customHeight="1">
      <c r="A27" s="2">
        <v>26</v>
      </c>
      <c r="B27" s="12">
        <v>40714</v>
      </c>
      <c r="C27" s="2" t="s">
        <v>365</v>
      </c>
      <c r="D27" s="2">
        <v>2009</v>
      </c>
      <c r="E27" s="2">
        <v>7</v>
      </c>
      <c r="F27" s="2">
        <v>7177</v>
      </c>
      <c r="G27" s="2">
        <v>7216</v>
      </c>
      <c r="H27" s="2" t="s">
        <v>371</v>
      </c>
      <c r="I27" s="3"/>
      <c r="J27" s="3"/>
      <c r="K27" s="3"/>
      <c r="L27" s="41" t="s">
        <v>1049</v>
      </c>
    </row>
    <row r="28" spans="1:12" ht="15.75" customHeight="1">
      <c r="A28" s="2">
        <v>27</v>
      </c>
      <c r="B28" s="12">
        <v>40721</v>
      </c>
      <c r="C28" s="2" t="s">
        <v>365</v>
      </c>
      <c r="D28" s="2">
        <v>2009</v>
      </c>
      <c r="E28" s="2">
        <v>8</v>
      </c>
      <c r="F28" s="2">
        <v>7178</v>
      </c>
      <c r="G28" s="2">
        <v>794</v>
      </c>
      <c r="H28" s="11" t="s">
        <v>196</v>
      </c>
      <c r="I28" s="3"/>
      <c r="J28" s="3"/>
      <c r="K28" s="3"/>
      <c r="L28" s="41" t="s">
        <v>1050</v>
      </c>
    </row>
    <row r="29" spans="1:12" ht="15.75" customHeight="1">
      <c r="A29" s="2">
        <v>28</v>
      </c>
      <c r="B29" s="12">
        <v>40728</v>
      </c>
      <c r="C29" s="2" t="s">
        <v>372</v>
      </c>
      <c r="D29" s="2">
        <v>2009</v>
      </c>
      <c r="E29" s="2">
        <v>1</v>
      </c>
      <c r="F29" s="2">
        <v>7179</v>
      </c>
      <c r="G29" s="2">
        <v>2031</v>
      </c>
      <c r="H29" s="11" t="s">
        <v>373</v>
      </c>
      <c r="I29" s="3"/>
      <c r="J29" s="3"/>
      <c r="K29" s="3"/>
      <c r="L29" s="41" t="s">
        <v>1051</v>
      </c>
    </row>
    <row r="30" spans="1:12" ht="15.75" customHeight="1">
      <c r="A30" s="2">
        <v>29</v>
      </c>
      <c r="B30" s="12">
        <v>40735</v>
      </c>
      <c r="C30" s="2" t="s">
        <v>372</v>
      </c>
      <c r="D30" s="2">
        <v>2009</v>
      </c>
      <c r="E30" s="2">
        <v>3</v>
      </c>
      <c r="F30" s="2">
        <v>7180</v>
      </c>
      <c r="G30" s="2">
        <v>1272</v>
      </c>
      <c r="H30" s="2" t="s">
        <v>374</v>
      </c>
      <c r="I30" s="3"/>
      <c r="J30" s="3"/>
      <c r="K30" s="3"/>
      <c r="L30" s="41" t="s">
        <v>1079</v>
      </c>
    </row>
    <row r="31" spans="1:12" ht="15.75" customHeight="1">
      <c r="A31" s="2">
        <v>30</v>
      </c>
      <c r="B31" s="12">
        <v>40742</v>
      </c>
      <c r="C31" s="2" t="s">
        <v>372</v>
      </c>
      <c r="D31" s="2">
        <v>2009</v>
      </c>
      <c r="E31" s="2">
        <v>4</v>
      </c>
      <c r="F31" s="2">
        <v>7181</v>
      </c>
      <c r="G31" s="2">
        <v>637</v>
      </c>
      <c r="H31" s="11" t="s">
        <v>310</v>
      </c>
      <c r="I31" s="3"/>
      <c r="J31" s="3"/>
      <c r="K31" s="3"/>
      <c r="L31" s="41" t="s">
        <v>1052</v>
      </c>
    </row>
    <row r="32" spans="1:12" ht="15.75" customHeight="1">
      <c r="A32" s="2">
        <v>31</v>
      </c>
      <c r="B32" s="12">
        <v>40749</v>
      </c>
      <c r="C32" s="2" t="s">
        <v>372</v>
      </c>
      <c r="D32" s="2">
        <v>2009</v>
      </c>
      <c r="E32" s="2">
        <v>5</v>
      </c>
      <c r="F32" s="2">
        <v>7182</v>
      </c>
      <c r="G32" s="2">
        <v>1885</v>
      </c>
      <c r="H32" s="2" t="s">
        <v>288</v>
      </c>
      <c r="I32" s="3"/>
      <c r="J32" s="3"/>
      <c r="K32" s="3"/>
      <c r="L32" s="41" t="s">
        <v>1053</v>
      </c>
    </row>
    <row r="33" spans="1:12" ht="15.75" customHeight="1">
      <c r="A33" s="2">
        <v>32</v>
      </c>
      <c r="B33" s="12">
        <v>40756</v>
      </c>
      <c r="C33" s="2" t="s">
        <v>372</v>
      </c>
      <c r="D33" s="2">
        <v>2009</v>
      </c>
      <c r="E33" s="2">
        <v>6</v>
      </c>
      <c r="F33" s="2">
        <v>7183</v>
      </c>
      <c r="G33" s="2">
        <v>688</v>
      </c>
      <c r="H33" s="11" t="s">
        <v>375</v>
      </c>
      <c r="I33" s="3"/>
      <c r="J33" s="3"/>
      <c r="K33" s="3"/>
      <c r="L33" s="41" t="s">
        <v>1057</v>
      </c>
    </row>
    <row r="34" spans="1:12" ht="15.75" customHeight="1">
      <c r="A34" s="2">
        <v>33</v>
      </c>
      <c r="B34" s="12">
        <v>40763</v>
      </c>
      <c r="C34" s="2" t="s">
        <v>372</v>
      </c>
      <c r="D34" s="2">
        <v>2009</v>
      </c>
      <c r="E34" s="2">
        <v>7</v>
      </c>
      <c r="F34">
        <v>7186</v>
      </c>
      <c r="G34" s="2">
        <v>1930</v>
      </c>
      <c r="H34" s="11" t="s">
        <v>377</v>
      </c>
      <c r="I34" s="3"/>
      <c r="J34" s="3"/>
      <c r="K34" s="3"/>
      <c r="L34" s="41" t="s">
        <v>1054</v>
      </c>
    </row>
    <row r="35" spans="1:12" ht="15.75" customHeight="1">
      <c r="A35" s="2">
        <v>34</v>
      </c>
      <c r="B35" s="12">
        <v>40770</v>
      </c>
      <c r="C35" s="2" t="s">
        <v>372</v>
      </c>
      <c r="D35" s="2">
        <v>2009</v>
      </c>
      <c r="E35" s="2">
        <v>9</v>
      </c>
      <c r="F35" s="2">
        <v>7187</v>
      </c>
      <c r="G35" s="2">
        <v>5468</v>
      </c>
      <c r="H35" s="2" t="s">
        <v>378</v>
      </c>
      <c r="I35" s="3"/>
      <c r="J35" s="3"/>
      <c r="K35" s="3"/>
      <c r="L35" s="41" t="s">
        <v>1055</v>
      </c>
    </row>
    <row r="36" spans="1:12" ht="15.75" customHeight="1">
      <c r="A36" s="58">
        <v>35</v>
      </c>
      <c r="B36" s="59">
        <v>40777</v>
      </c>
      <c r="C36" s="58" t="s">
        <v>372</v>
      </c>
      <c r="D36" s="58">
        <v>2009</v>
      </c>
      <c r="E36" s="58">
        <v>10</v>
      </c>
      <c r="F36" s="2">
        <v>7188</v>
      </c>
      <c r="G36" s="58">
        <v>1887</v>
      </c>
      <c r="H36" s="60" t="s">
        <v>379</v>
      </c>
      <c r="I36" s="3" t="s">
        <v>1058</v>
      </c>
      <c r="J36" s="3"/>
      <c r="K36" s="3"/>
      <c r="L36" s="41" t="s">
        <v>1056</v>
      </c>
    </row>
    <row r="37" spans="1:12" ht="15.75" customHeight="1">
      <c r="A37" s="2">
        <v>36</v>
      </c>
      <c r="B37" s="12">
        <v>40784</v>
      </c>
      <c r="C37" s="2" t="s">
        <v>9</v>
      </c>
      <c r="D37" s="2">
        <v>1999</v>
      </c>
      <c r="E37" s="2">
        <v>13</v>
      </c>
      <c r="F37" s="2">
        <v>2166</v>
      </c>
      <c r="G37" s="2">
        <v>2161</v>
      </c>
      <c r="H37" s="2" t="s">
        <v>16</v>
      </c>
      <c r="I37" s="3"/>
      <c r="J37" s="3"/>
      <c r="K37" s="3"/>
      <c r="L37" s="41" t="s">
        <v>1059</v>
      </c>
    </row>
    <row r="38" spans="1:12" ht="15.75" customHeight="1">
      <c r="A38" s="2">
        <v>37</v>
      </c>
      <c r="B38" s="12">
        <v>40791</v>
      </c>
      <c r="C38" s="2" t="s">
        <v>9</v>
      </c>
      <c r="D38" s="2">
        <v>1999</v>
      </c>
      <c r="E38" s="2">
        <v>15</v>
      </c>
      <c r="F38" s="2">
        <v>2167</v>
      </c>
      <c r="G38" s="2">
        <v>6468</v>
      </c>
      <c r="H38" s="2" t="s">
        <v>18</v>
      </c>
      <c r="I38" s="3"/>
      <c r="J38" s="3"/>
      <c r="K38" s="3"/>
      <c r="L38" s="41" t="s">
        <v>1060</v>
      </c>
    </row>
    <row r="39" spans="1:12" ht="15.75" customHeight="1">
      <c r="A39" s="2">
        <v>38</v>
      </c>
      <c r="B39" s="12">
        <v>40798</v>
      </c>
      <c r="C39" s="2" t="s">
        <v>9</v>
      </c>
      <c r="D39" s="2">
        <v>1999</v>
      </c>
      <c r="E39" s="2">
        <v>17</v>
      </c>
      <c r="F39" s="2">
        <v>2168</v>
      </c>
      <c r="G39" s="2">
        <v>6323</v>
      </c>
      <c r="H39" s="2" t="s">
        <v>19</v>
      </c>
      <c r="I39" s="3"/>
      <c r="J39" s="3"/>
      <c r="K39" s="3"/>
      <c r="L39" s="41" t="s">
        <v>1061</v>
      </c>
    </row>
    <row r="40" spans="1:12" ht="15.75" customHeight="1">
      <c r="A40" s="2">
        <v>39</v>
      </c>
      <c r="B40" s="12">
        <v>40805</v>
      </c>
      <c r="C40" s="2" t="s">
        <v>9</v>
      </c>
      <c r="D40" s="2">
        <v>2000</v>
      </c>
      <c r="E40" s="2">
        <v>25</v>
      </c>
      <c r="F40" s="2">
        <v>2169</v>
      </c>
      <c r="G40" s="2">
        <v>548</v>
      </c>
      <c r="H40" s="2" t="s">
        <v>20</v>
      </c>
      <c r="I40" s="3"/>
      <c r="J40" s="3"/>
      <c r="K40" s="3"/>
      <c r="L40" s="41" t="s">
        <v>1062</v>
      </c>
    </row>
    <row r="41" spans="1:12" ht="15.75" customHeight="1">
      <c r="A41" s="2">
        <v>40</v>
      </c>
      <c r="B41" s="12">
        <v>40812</v>
      </c>
      <c r="C41" s="2" t="s">
        <v>9</v>
      </c>
      <c r="D41" s="2">
        <v>1999</v>
      </c>
      <c r="E41" s="2">
        <v>23</v>
      </c>
      <c r="F41" s="2">
        <v>2206</v>
      </c>
      <c r="G41" s="2">
        <v>2282</v>
      </c>
      <c r="H41" s="2" t="s">
        <v>21</v>
      </c>
      <c r="I41" s="3"/>
      <c r="J41" s="3"/>
      <c r="K41" s="3"/>
      <c r="L41" s="41" t="s">
        <v>1063</v>
      </c>
    </row>
    <row r="42" spans="1:12" ht="15.75" customHeight="1">
      <c r="A42" s="2">
        <v>41</v>
      </c>
      <c r="B42" s="12">
        <v>40819</v>
      </c>
      <c r="C42" s="2" t="s">
        <v>9</v>
      </c>
      <c r="D42" s="2">
        <v>2000</v>
      </c>
      <c r="E42" s="2">
        <v>5</v>
      </c>
      <c r="F42" s="2">
        <v>2207</v>
      </c>
      <c r="G42" s="2">
        <v>5525</v>
      </c>
      <c r="H42" s="2" t="s">
        <v>23</v>
      </c>
      <c r="I42" s="3"/>
      <c r="J42" s="3"/>
      <c r="K42" s="3"/>
      <c r="L42" s="41" t="s">
        <v>1064</v>
      </c>
    </row>
    <row r="43" spans="1:12" ht="15.75" customHeight="1">
      <c r="A43" s="2">
        <v>42</v>
      </c>
      <c r="B43" s="12">
        <v>40826</v>
      </c>
      <c r="C43" s="2" t="s">
        <v>9</v>
      </c>
      <c r="D43" s="2">
        <v>1999</v>
      </c>
      <c r="E43" s="2">
        <v>19</v>
      </c>
      <c r="F43" s="2">
        <v>2208</v>
      </c>
      <c r="G43" s="2">
        <v>1864</v>
      </c>
      <c r="H43" s="2" t="s">
        <v>24</v>
      </c>
      <c r="I43" s="3"/>
      <c r="J43" s="3"/>
      <c r="K43" s="3"/>
      <c r="L43" s="41" t="s">
        <v>1065</v>
      </c>
    </row>
    <row r="44" spans="1:12" ht="15.75" customHeight="1">
      <c r="A44" s="2">
        <v>43</v>
      </c>
      <c r="B44" s="12">
        <v>40833</v>
      </c>
      <c r="C44" s="2" t="s">
        <v>9</v>
      </c>
      <c r="D44" s="2">
        <v>1999</v>
      </c>
      <c r="E44" s="2">
        <v>24</v>
      </c>
      <c r="F44" s="2">
        <v>2209</v>
      </c>
      <c r="G44" s="11">
        <v>7446</v>
      </c>
      <c r="H44" s="11" t="s">
        <v>25</v>
      </c>
      <c r="I44" s="3"/>
      <c r="J44" s="3"/>
      <c r="K44" s="3"/>
      <c r="L44" s="41" t="s">
        <v>1066</v>
      </c>
    </row>
    <row r="45" spans="1:12" ht="15.75" customHeight="1">
      <c r="A45" s="2">
        <v>44</v>
      </c>
      <c r="B45" s="12">
        <v>40840</v>
      </c>
      <c r="C45" s="2" t="s">
        <v>9</v>
      </c>
      <c r="D45" s="2">
        <v>2001</v>
      </c>
      <c r="E45" s="2">
        <v>24</v>
      </c>
      <c r="F45" s="2">
        <v>2210</v>
      </c>
      <c r="G45" s="11">
        <v>846</v>
      </c>
      <c r="H45" s="11" t="s">
        <v>26</v>
      </c>
      <c r="I45" s="3"/>
      <c r="J45" s="3"/>
      <c r="K45" s="3"/>
      <c r="L45" s="41" t="s">
        <v>1067</v>
      </c>
    </row>
    <row r="46" spans="1:12" ht="15.75" customHeight="1">
      <c r="A46" s="2">
        <v>45</v>
      </c>
      <c r="B46" s="12">
        <v>40847</v>
      </c>
      <c r="C46" s="2" t="s">
        <v>9</v>
      </c>
      <c r="D46" s="2">
        <v>1999</v>
      </c>
      <c r="E46" s="2">
        <v>2</v>
      </c>
      <c r="F46" s="2">
        <v>2215</v>
      </c>
      <c r="G46" s="11">
        <v>1797</v>
      </c>
      <c r="H46" s="11" t="s">
        <v>27</v>
      </c>
      <c r="I46" s="3"/>
      <c r="J46" s="3"/>
      <c r="K46" s="3"/>
      <c r="L46" s="41" t="s">
        <v>1068</v>
      </c>
    </row>
    <row r="47" spans="1:12" ht="15.75" customHeight="1">
      <c r="A47" s="2">
        <v>46</v>
      </c>
      <c r="B47" s="12">
        <v>40854</v>
      </c>
      <c r="C47" s="2" t="s">
        <v>9</v>
      </c>
      <c r="D47" s="2">
        <v>1999</v>
      </c>
      <c r="E47" s="2">
        <v>21</v>
      </c>
      <c r="F47" s="2">
        <v>2216</v>
      </c>
      <c r="G47" s="2">
        <v>708</v>
      </c>
      <c r="H47" s="2" t="s">
        <v>28</v>
      </c>
      <c r="I47" s="3"/>
      <c r="J47" s="3"/>
      <c r="K47" s="3"/>
      <c r="L47" s="41" t="s">
        <v>1069</v>
      </c>
    </row>
    <row r="48" spans="1:12" ht="15.75" customHeight="1">
      <c r="A48" s="2">
        <v>47</v>
      </c>
      <c r="B48" s="12">
        <v>40861</v>
      </c>
      <c r="C48" s="2" t="s">
        <v>9</v>
      </c>
      <c r="D48" s="2">
        <v>2001</v>
      </c>
      <c r="E48" s="2">
        <v>10</v>
      </c>
      <c r="F48" s="2">
        <v>2217</v>
      </c>
      <c r="G48" s="2">
        <v>4832</v>
      </c>
      <c r="H48" s="2" t="s">
        <v>29</v>
      </c>
      <c r="I48" s="3"/>
      <c r="J48" s="3"/>
      <c r="K48" s="3"/>
      <c r="L48" s="41" t="s">
        <v>1070</v>
      </c>
    </row>
    <row r="49" spans="1:12" ht="15.75" customHeight="1">
      <c r="A49" s="2">
        <v>48</v>
      </c>
      <c r="B49" s="12">
        <v>40868</v>
      </c>
      <c r="C49" s="2" t="s">
        <v>9</v>
      </c>
      <c r="D49" s="2">
        <v>1999</v>
      </c>
      <c r="E49" s="2">
        <v>16</v>
      </c>
      <c r="F49" s="2">
        <v>2218</v>
      </c>
      <c r="G49" s="11">
        <v>847</v>
      </c>
      <c r="H49" s="11" t="s">
        <v>30</v>
      </c>
      <c r="I49" s="3"/>
      <c r="J49" s="3"/>
      <c r="K49" s="3"/>
      <c r="L49" s="41" t="s">
        <v>1071</v>
      </c>
    </row>
    <row r="50" spans="1:12" ht="15.75" customHeight="1">
      <c r="A50" s="2">
        <v>49</v>
      </c>
      <c r="B50" s="12">
        <v>40875</v>
      </c>
      <c r="C50" s="2" t="s">
        <v>9</v>
      </c>
      <c r="D50" s="2">
        <v>1999</v>
      </c>
      <c r="E50" s="2">
        <v>20</v>
      </c>
      <c r="F50" s="2">
        <v>2219</v>
      </c>
      <c r="G50" s="2">
        <v>6708</v>
      </c>
      <c r="H50" s="2" t="s">
        <v>31</v>
      </c>
      <c r="I50" s="3"/>
      <c r="J50" s="3"/>
      <c r="K50" s="3"/>
      <c r="L50" s="41" t="s">
        <v>1072</v>
      </c>
    </row>
    <row r="51" spans="1:12" ht="15.75" customHeight="1">
      <c r="A51" s="2">
        <v>50</v>
      </c>
      <c r="B51" s="12">
        <v>40882</v>
      </c>
      <c r="C51" s="2" t="s">
        <v>9</v>
      </c>
      <c r="D51" s="2">
        <v>2000</v>
      </c>
      <c r="E51" s="2">
        <v>16</v>
      </c>
      <c r="F51" s="2">
        <v>2344</v>
      </c>
      <c r="G51" s="2">
        <v>2278</v>
      </c>
      <c r="H51" s="2" t="s">
        <v>32</v>
      </c>
      <c r="I51" s="3"/>
      <c r="J51" s="3"/>
      <c r="K51" s="3"/>
      <c r="L51">
        <v>12345</v>
      </c>
    </row>
    <row r="52" spans="1:12" ht="15.75" customHeight="1">
      <c r="A52" s="2">
        <v>51</v>
      </c>
      <c r="B52" s="12">
        <v>40889</v>
      </c>
      <c r="C52" s="2" t="s">
        <v>9</v>
      </c>
      <c r="D52" s="2">
        <v>2000</v>
      </c>
      <c r="E52" s="2">
        <v>7</v>
      </c>
      <c r="F52" s="2">
        <v>2345</v>
      </c>
      <c r="G52" s="2">
        <v>1163</v>
      </c>
      <c r="H52" s="2" t="s">
        <v>33</v>
      </c>
      <c r="I52" s="3"/>
      <c r="J52" s="3"/>
      <c r="K52" s="3"/>
      <c r="L52" s="41" t="s">
        <v>1074</v>
      </c>
    </row>
    <row r="53" spans="1:12" ht="15.75" customHeight="1">
      <c r="A53" s="2">
        <v>52</v>
      </c>
      <c r="B53" s="12">
        <v>40896</v>
      </c>
      <c r="C53" s="2" t="s">
        <v>9</v>
      </c>
      <c r="D53" s="2">
        <v>2000</v>
      </c>
      <c r="E53" s="2">
        <v>13</v>
      </c>
      <c r="F53" s="2">
        <v>2346</v>
      </c>
      <c r="G53" s="2">
        <v>2925</v>
      </c>
      <c r="H53" s="2" t="s">
        <v>34</v>
      </c>
      <c r="I53" s="3"/>
      <c r="J53" s="3"/>
      <c r="K53" s="3"/>
      <c r="L53" s="41" t="s">
        <v>1073</v>
      </c>
    </row>
    <row r="54" spans="1:12" ht="15.75" customHeight="1">
      <c r="A54" s="2">
        <v>53</v>
      </c>
      <c r="B54" s="12">
        <v>40903</v>
      </c>
      <c r="C54" s="2" t="s">
        <v>9</v>
      </c>
      <c r="D54" s="2">
        <v>2000</v>
      </c>
      <c r="E54" s="2">
        <v>15</v>
      </c>
      <c r="F54" s="2">
        <v>2347</v>
      </c>
      <c r="G54" s="2">
        <v>5865</v>
      </c>
      <c r="H54" s="2" t="s">
        <v>35</v>
      </c>
      <c r="I54" s="3"/>
      <c r="J54" s="3"/>
      <c r="K54" s="3"/>
      <c r="L54" s="41" t="s">
        <v>1075</v>
      </c>
    </row>
    <row r="55" spans="1:12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2" ht="15.75" customHeight="1">
      <c r="A56" s="11" t="s">
        <v>87</v>
      </c>
      <c r="B56" s="3"/>
      <c r="C56" s="3"/>
      <c r="D56" s="3"/>
      <c r="E56" s="3"/>
      <c r="F56" s="3"/>
      <c r="G56" s="3"/>
      <c r="H56" s="3"/>
      <c r="I56" s="3"/>
      <c r="J56" s="3"/>
      <c r="K56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V57"/>
  <sheetViews>
    <sheetView topLeftCell="A22" workbookViewId="0">
      <selection activeCell="J41" sqref="J41"/>
    </sheetView>
  </sheetViews>
  <sheetFormatPr defaultColWidth="17.28515625" defaultRowHeight="15.75" customHeight="1"/>
  <cols>
    <col min="1" max="1" width="8.85546875" customWidth="1"/>
    <col min="2" max="2" width="11" hidden="1" customWidth="1"/>
    <col min="3" max="5" width="8.85546875" hidden="1" customWidth="1"/>
    <col min="6" max="6" width="8.85546875" customWidth="1"/>
    <col min="7" max="7" width="8.85546875" hidden="1" customWidth="1"/>
    <col min="8" max="8" width="37.42578125" hidden="1" customWidth="1"/>
    <col min="9" max="9" width="17.28515625" hidden="1" customWidth="1"/>
    <col min="10" max="10" width="24.140625" bestFit="1" customWidth="1"/>
    <col min="12" max="12" width="23.7109375" customWidth="1"/>
    <col min="13" max="13" width="4.7109375" customWidth="1"/>
    <col min="14" max="14" width="3.5703125" customWidth="1"/>
    <col min="15" max="15" width="4.140625" customWidth="1"/>
    <col min="16" max="16" width="3.7109375" customWidth="1"/>
    <col min="17" max="17" width="4.5703125" customWidth="1"/>
    <col min="18" max="18" width="4.85546875" customWidth="1"/>
    <col min="19" max="19" width="4.7109375" customWidth="1"/>
    <col min="20" max="20" width="6.5703125" customWidth="1"/>
    <col min="21" max="21" width="5.85546875" customWidth="1"/>
    <col min="22" max="22" width="6.28515625" customWidth="1"/>
  </cols>
  <sheetData>
    <row r="1" spans="1:22" ht="15.75" customHeight="1">
      <c r="A1" s="2" t="s">
        <v>215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300</v>
      </c>
      <c r="H1" s="2" t="s">
        <v>350</v>
      </c>
      <c r="J1" s="40" t="s">
        <v>770</v>
      </c>
      <c r="L1" s="26" t="s">
        <v>760</v>
      </c>
      <c r="M1" s="23"/>
      <c r="N1" s="46" t="s">
        <v>761</v>
      </c>
      <c r="O1" s="46" t="s">
        <v>763</v>
      </c>
      <c r="P1" s="46" t="s">
        <v>768</v>
      </c>
      <c r="Q1" s="46" t="s">
        <v>767</v>
      </c>
      <c r="R1" s="46" t="s">
        <v>766</v>
      </c>
      <c r="S1" s="46" t="s">
        <v>762</v>
      </c>
      <c r="T1" s="46" t="s">
        <v>765</v>
      </c>
      <c r="U1" s="46" t="s">
        <v>764</v>
      </c>
      <c r="V1" s="47"/>
    </row>
    <row r="2" spans="1:22" ht="15.75" customHeight="1">
      <c r="A2" s="2">
        <v>1</v>
      </c>
      <c r="B2" s="12">
        <v>40910</v>
      </c>
      <c r="C2" s="2" t="s">
        <v>9</v>
      </c>
      <c r="D2" s="2">
        <v>2003</v>
      </c>
      <c r="E2" s="2">
        <v>12</v>
      </c>
      <c r="F2" s="2">
        <v>2348</v>
      </c>
      <c r="G2" s="2">
        <v>2322</v>
      </c>
      <c r="H2" s="2" t="s">
        <v>36</v>
      </c>
      <c r="J2" s="41" t="s">
        <v>937</v>
      </c>
      <c r="L2" s="23"/>
      <c r="M2" s="23"/>
      <c r="N2" s="47">
        <f>IF($L2 = N$1,1,0)</f>
        <v>0</v>
      </c>
      <c r="O2" s="47">
        <f t="shared" ref="O2:U17" si="0">IF($L2 = O$1,1,0)</f>
        <v>0</v>
      </c>
      <c r="P2" s="47">
        <f t="shared" si="0"/>
        <v>0</v>
      </c>
      <c r="Q2" s="47">
        <f t="shared" si="0"/>
        <v>0</v>
      </c>
      <c r="R2" s="47">
        <f t="shared" si="0"/>
        <v>0</v>
      </c>
      <c r="S2" s="47">
        <f t="shared" si="0"/>
        <v>0</v>
      </c>
      <c r="T2" s="47">
        <f t="shared" si="0"/>
        <v>0</v>
      </c>
      <c r="U2" s="47">
        <f t="shared" si="0"/>
        <v>0</v>
      </c>
      <c r="V2" s="47">
        <f>IF(SUM(N2:U2)=0,IF(L2=0,0,1),0)</f>
        <v>0</v>
      </c>
    </row>
    <row r="3" spans="1:22" s="41" customFormat="1" ht="15.75" customHeight="1">
      <c r="A3" s="3">
        <v>2</v>
      </c>
      <c r="B3" s="13">
        <v>40917</v>
      </c>
      <c r="C3" s="3" t="s">
        <v>9</v>
      </c>
      <c r="D3" s="3">
        <v>2001</v>
      </c>
      <c r="E3" s="3">
        <v>22</v>
      </c>
      <c r="F3" s="3">
        <v>7629</v>
      </c>
      <c r="G3" s="3">
        <v>5673</v>
      </c>
      <c r="H3" s="3" t="s">
        <v>37</v>
      </c>
      <c r="J3" s="41" t="s">
        <v>938</v>
      </c>
      <c r="L3" s="23"/>
      <c r="M3" s="23"/>
      <c r="N3" s="49">
        <f t="shared" ref="N3:U34" si="1">IF($L3 = N$1,1,0)</f>
        <v>0</v>
      </c>
      <c r="O3" s="49">
        <f t="shared" si="0"/>
        <v>0</v>
      </c>
      <c r="P3" s="49">
        <f t="shared" si="0"/>
        <v>0</v>
      </c>
      <c r="Q3" s="49">
        <f t="shared" si="0"/>
        <v>0</v>
      </c>
      <c r="R3" s="49">
        <f t="shared" si="0"/>
        <v>0</v>
      </c>
      <c r="S3" s="49">
        <f t="shared" si="0"/>
        <v>0</v>
      </c>
      <c r="T3" s="49">
        <f t="shared" si="0"/>
        <v>0</v>
      </c>
      <c r="U3" s="49">
        <f t="shared" si="0"/>
        <v>0</v>
      </c>
      <c r="V3" s="49">
        <f t="shared" ref="V3:V53" si="2">IF(SUM(N3:U3)=0,IF(L3=0,0,1),0)</f>
        <v>0</v>
      </c>
    </row>
    <row r="4" spans="1:22" ht="15.75" customHeight="1">
      <c r="A4" s="2">
        <v>3</v>
      </c>
      <c r="B4" s="12">
        <v>40924</v>
      </c>
      <c r="C4" s="2" t="s">
        <v>9</v>
      </c>
      <c r="D4" s="2">
        <v>2002</v>
      </c>
      <c r="E4" s="2">
        <v>14</v>
      </c>
      <c r="F4" s="2">
        <v>2405</v>
      </c>
      <c r="G4" s="2">
        <v>4889</v>
      </c>
      <c r="H4" s="2" t="s">
        <v>38</v>
      </c>
      <c r="J4" s="41" t="s">
        <v>939</v>
      </c>
      <c r="L4" s="23" t="s">
        <v>768</v>
      </c>
      <c r="M4" s="23"/>
      <c r="N4" s="47">
        <f t="shared" si="1"/>
        <v>0</v>
      </c>
      <c r="O4" s="47">
        <f t="shared" si="0"/>
        <v>0</v>
      </c>
      <c r="P4" s="47">
        <f t="shared" si="0"/>
        <v>1</v>
      </c>
      <c r="Q4" s="47">
        <f t="shared" si="0"/>
        <v>0</v>
      </c>
      <c r="R4" s="47">
        <f t="shared" si="0"/>
        <v>0</v>
      </c>
      <c r="S4" s="47">
        <f t="shared" si="0"/>
        <v>0</v>
      </c>
      <c r="T4" s="47">
        <f t="shared" si="0"/>
        <v>0</v>
      </c>
      <c r="U4" s="47">
        <f t="shared" si="0"/>
        <v>0</v>
      </c>
      <c r="V4" s="47">
        <f t="shared" si="2"/>
        <v>0</v>
      </c>
    </row>
    <row r="5" spans="1:22" ht="15.75" customHeight="1">
      <c r="A5" s="2">
        <v>4</v>
      </c>
      <c r="B5" s="12">
        <v>40931</v>
      </c>
      <c r="C5" s="2" t="s">
        <v>9</v>
      </c>
      <c r="D5" s="2">
        <v>2002</v>
      </c>
      <c r="E5" s="2">
        <v>19</v>
      </c>
      <c r="F5" s="2">
        <v>2406</v>
      </c>
      <c r="G5" s="2">
        <v>2664</v>
      </c>
      <c r="H5" s="2" t="s">
        <v>39</v>
      </c>
      <c r="J5" s="41" t="s">
        <v>940</v>
      </c>
      <c r="L5" s="23"/>
      <c r="M5" s="23"/>
      <c r="N5" s="47">
        <f t="shared" si="1"/>
        <v>0</v>
      </c>
      <c r="O5" s="47">
        <f t="shared" si="0"/>
        <v>0</v>
      </c>
      <c r="P5" s="47">
        <f t="shared" si="0"/>
        <v>0</v>
      </c>
      <c r="Q5" s="47">
        <f t="shared" si="0"/>
        <v>0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47">
        <f t="shared" si="0"/>
        <v>0</v>
      </c>
      <c r="V5" s="47">
        <f t="shared" si="2"/>
        <v>0</v>
      </c>
    </row>
    <row r="6" spans="1:22" ht="15.75" customHeight="1">
      <c r="A6" s="2">
        <v>5</v>
      </c>
      <c r="B6" s="12">
        <v>40938</v>
      </c>
      <c r="C6" s="2" t="s">
        <v>9</v>
      </c>
      <c r="D6" s="2">
        <v>2000</v>
      </c>
      <c r="E6" s="2">
        <v>4</v>
      </c>
      <c r="F6" s="2">
        <v>2407</v>
      </c>
      <c r="G6" s="11">
        <v>2813</v>
      </c>
      <c r="H6" s="11" t="s">
        <v>40</v>
      </c>
      <c r="J6" s="41" t="s">
        <v>941</v>
      </c>
      <c r="L6" s="23"/>
      <c r="M6" s="23"/>
      <c r="N6" s="47">
        <f t="shared" si="1"/>
        <v>0</v>
      </c>
      <c r="O6" s="47">
        <f t="shared" si="0"/>
        <v>0</v>
      </c>
      <c r="P6" s="47">
        <f t="shared" si="0"/>
        <v>0</v>
      </c>
      <c r="Q6" s="47">
        <f t="shared" si="0"/>
        <v>0</v>
      </c>
      <c r="R6" s="47">
        <f t="shared" si="0"/>
        <v>0</v>
      </c>
      <c r="S6" s="47">
        <f t="shared" si="0"/>
        <v>0</v>
      </c>
      <c r="T6" s="47">
        <f t="shared" si="0"/>
        <v>0</v>
      </c>
      <c r="U6" s="47">
        <f t="shared" si="0"/>
        <v>0</v>
      </c>
      <c r="V6" s="47">
        <f t="shared" si="2"/>
        <v>0</v>
      </c>
    </row>
    <row r="7" spans="1:22" ht="15.75" customHeight="1">
      <c r="A7" s="2">
        <v>6</v>
      </c>
      <c r="B7" s="12">
        <v>40945</v>
      </c>
      <c r="C7" s="2" t="s">
        <v>9</v>
      </c>
      <c r="D7" s="2">
        <v>2000</v>
      </c>
      <c r="E7" s="2">
        <v>12</v>
      </c>
      <c r="F7" s="2">
        <v>2408</v>
      </c>
      <c r="G7" s="2">
        <v>2384</v>
      </c>
      <c r="H7" s="2" t="s">
        <v>43</v>
      </c>
      <c r="J7" s="41" t="s">
        <v>942</v>
      </c>
      <c r="L7" s="23"/>
      <c r="M7" s="23"/>
      <c r="N7" s="47">
        <f t="shared" si="1"/>
        <v>0</v>
      </c>
      <c r="O7" s="47">
        <f t="shared" si="0"/>
        <v>0</v>
      </c>
      <c r="P7" s="47">
        <f t="shared" si="0"/>
        <v>0</v>
      </c>
      <c r="Q7" s="47">
        <f t="shared" si="0"/>
        <v>0</v>
      </c>
      <c r="R7" s="47">
        <f t="shared" si="0"/>
        <v>0</v>
      </c>
      <c r="S7" s="47">
        <f t="shared" si="0"/>
        <v>0</v>
      </c>
      <c r="T7" s="47">
        <f t="shared" si="0"/>
        <v>0</v>
      </c>
      <c r="U7" s="47">
        <f t="shared" si="0"/>
        <v>0</v>
      </c>
      <c r="V7" s="47">
        <f t="shared" si="2"/>
        <v>0</v>
      </c>
    </row>
    <row r="8" spans="1:22" ht="15.75" customHeight="1">
      <c r="A8" s="2">
        <v>7</v>
      </c>
      <c r="B8" s="12">
        <v>40952</v>
      </c>
      <c r="C8" s="2" t="s">
        <v>9</v>
      </c>
      <c r="D8" s="2">
        <v>2000</v>
      </c>
      <c r="E8" s="2">
        <v>21</v>
      </c>
      <c r="F8" s="2">
        <v>2409</v>
      </c>
      <c r="G8" s="2">
        <v>866</v>
      </c>
      <c r="H8" s="2" t="s">
        <v>45</v>
      </c>
      <c r="J8" s="41" t="s">
        <v>943</v>
      </c>
      <c r="L8" s="23"/>
      <c r="M8" s="23"/>
      <c r="N8" s="47">
        <f t="shared" si="1"/>
        <v>0</v>
      </c>
      <c r="O8" s="47">
        <f t="shared" si="0"/>
        <v>0</v>
      </c>
      <c r="P8" s="47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47">
        <f t="shared" si="0"/>
        <v>0</v>
      </c>
      <c r="V8" s="47">
        <f t="shared" si="2"/>
        <v>0</v>
      </c>
    </row>
    <row r="9" spans="1:22" ht="15.75" customHeight="1">
      <c r="A9" s="2">
        <v>8</v>
      </c>
      <c r="B9" s="12">
        <v>40959</v>
      </c>
      <c r="C9" s="2" t="s">
        <v>41</v>
      </c>
      <c r="D9" s="2">
        <v>1999</v>
      </c>
      <c r="E9" s="2">
        <v>12</v>
      </c>
      <c r="F9" s="2">
        <v>2411</v>
      </c>
      <c r="G9" s="11">
        <v>2326</v>
      </c>
      <c r="H9" s="11" t="s">
        <v>47</v>
      </c>
      <c r="J9" s="41" t="s">
        <v>944</v>
      </c>
      <c r="L9" s="23" t="s">
        <v>763</v>
      </c>
      <c r="M9" s="23"/>
      <c r="N9" s="47">
        <f t="shared" si="1"/>
        <v>0</v>
      </c>
      <c r="O9" s="47">
        <f t="shared" si="0"/>
        <v>1</v>
      </c>
      <c r="P9" s="47">
        <f t="shared" si="0"/>
        <v>0</v>
      </c>
      <c r="Q9" s="47">
        <f t="shared" si="0"/>
        <v>0</v>
      </c>
      <c r="R9" s="47">
        <f t="shared" si="0"/>
        <v>0</v>
      </c>
      <c r="S9" s="47">
        <f t="shared" si="0"/>
        <v>0</v>
      </c>
      <c r="T9" s="47">
        <f t="shared" si="0"/>
        <v>0</v>
      </c>
      <c r="U9" s="47">
        <f t="shared" si="0"/>
        <v>0</v>
      </c>
      <c r="V9" s="47">
        <f t="shared" si="2"/>
        <v>0</v>
      </c>
    </row>
    <row r="10" spans="1:22" ht="15.75" customHeight="1">
      <c r="A10" s="2">
        <v>9</v>
      </c>
      <c r="B10" s="12">
        <v>40966</v>
      </c>
      <c r="C10" s="2" t="s">
        <v>9</v>
      </c>
      <c r="D10" s="2">
        <v>1999</v>
      </c>
      <c r="E10" s="2">
        <v>8</v>
      </c>
      <c r="F10" s="2">
        <v>2412</v>
      </c>
      <c r="G10" s="2">
        <v>2844</v>
      </c>
      <c r="H10" s="2" t="s">
        <v>49</v>
      </c>
      <c r="J10" s="41" t="s">
        <v>945</v>
      </c>
      <c r="L10" s="23"/>
      <c r="M10" s="23"/>
      <c r="N10" s="47">
        <f t="shared" si="1"/>
        <v>0</v>
      </c>
      <c r="O10" s="47">
        <f t="shared" si="0"/>
        <v>0</v>
      </c>
      <c r="P10" s="47">
        <f t="shared" si="0"/>
        <v>0</v>
      </c>
      <c r="Q10" s="47">
        <f t="shared" si="0"/>
        <v>0</v>
      </c>
      <c r="R10" s="47">
        <f t="shared" si="0"/>
        <v>0</v>
      </c>
      <c r="S10" s="47">
        <f t="shared" si="0"/>
        <v>0</v>
      </c>
      <c r="T10" s="47">
        <f t="shared" si="0"/>
        <v>0</v>
      </c>
      <c r="U10" s="47">
        <f t="shared" si="0"/>
        <v>0</v>
      </c>
      <c r="V10" s="47">
        <f t="shared" si="2"/>
        <v>0</v>
      </c>
    </row>
    <row r="11" spans="1:22" ht="15.75" customHeight="1">
      <c r="A11" s="2">
        <v>10</v>
      </c>
      <c r="B11" s="12">
        <v>40973</v>
      </c>
      <c r="C11" s="2" t="s">
        <v>9</v>
      </c>
      <c r="D11" s="2">
        <v>1999</v>
      </c>
      <c r="E11" s="2">
        <v>9</v>
      </c>
      <c r="F11" s="2">
        <v>2436</v>
      </c>
      <c r="G11" s="2">
        <v>510</v>
      </c>
      <c r="H11" s="2" t="s">
        <v>51</v>
      </c>
      <c r="J11" s="41" t="s">
        <v>946</v>
      </c>
      <c r="L11" s="23"/>
      <c r="M11" s="23"/>
      <c r="N11" s="47">
        <f t="shared" si="1"/>
        <v>0</v>
      </c>
      <c r="O11" s="47">
        <f t="shared" si="0"/>
        <v>0</v>
      </c>
      <c r="P11" s="47">
        <f t="shared" si="0"/>
        <v>0</v>
      </c>
      <c r="Q11" s="47">
        <f t="shared" si="0"/>
        <v>0</v>
      </c>
      <c r="R11" s="47">
        <f t="shared" si="0"/>
        <v>0</v>
      </c>
      <c r="S11" s="47">
        <f t="shared" si="0"/>
        <v>0</v>
      </c>
      <c r="T11" s="47">
        <f t="shared" si="0"/>
        <v>0</v>
      </c>
      <c r="U11" s="47">
        <f t="shared" si="0"/>
        <v>0</v>
      </c>
      <c r="V11" s="47">
        <f t="shared" si="2"/>
        <v>0</v>
      </c>
    </row>
    <row r="12" spans="1:22" ht="15.75" customHeight="1">
      <c r="A12" s="2">
        <v>11</v>
      </c>
      <c r="B12" s="12">
        <v>40980</v>
      </c>
      <c r="C12" s="2" t="s">
        <v>9</v>
      </c>
      <c r="D12" s="2">
        <v>1999</v>
      </c>
      <c r="E12" s="2">
        <v>25</v>
      </c>
      <c r="F12" s="2">
        <v>2437</v>
      </c>
      <c r="G12" s="2">
        <v>2658</v>
      </c>
      <c r="H12" s="2" t="s">
        <v>53</v>
      </c>
      <c r="J12" s="41" t="s">
        <v>947</v>
      </c>
      <c r="L12" s="23"/>
      <c r="M12" s="23"/>
      <c r="N12" s="47">
        <f t="shared" si="1"/>
        <v>0</v>
      </c>
      <c r="O12" s="47">
        <f t="shared" si="0"/>
        <v>0</v>
      </c>
      <c r="P12" s="47">
        <f t="shared" si="0"/>
        <v>0</v>
      </c>
      <c r="Q12" s="47">
        <f t="shared" si="0"/>
        <v>0</v>
      </c>
      <c r="R12" s="47">
        <f t="shared" si="0"/>
        <v>0</v>
      </c>
      <c r="S12" s="47">
        <f t="shared" si="0"/>
        <v>0</v>
      </c>
      <c r="T12" s="47">
        <f t="shared" si="0"/>
        <v>0</v>
      </c>
      <c r="U12" s="47">
        <f t="shared" si="0"/>
        <v>0</v>
      </c>
      <c r="V12" s="47">
        <f t="shared" si="2"/>
        <v>0</v>
      </c>
    </row>
    <row r="13" spans="1:22" ht="15.75" customHeight="1">
      <c r="A13" s="2">
        <v>12</v>
      </c>
      <c r="B13" s="12">
        <v>40987</v>
      </c>
      <c r="C13" s="2" t="s">
        <v>9</v>
      </c>
      <c r="D13" s="2">
        <v>2000</v>
      </c>
      <c r="E13" s="2">
        <v>2</v>
      </c>
      <c r="F13" s="2">
        <v>2438</v>
      </c>
      <c r="G13" s="2">
        <v>4937</v>
      </c>
      <c r="H13" s="2" t="s">
        <v>55</v>
      </c>
      <c r="J13" s="41" t="s">
        <v>948</v>
      </c>
      <c r="L13" s="23"/>
      <c r="M13" s="23"/>
      <c r="N13" s="47">
        <f t="shared" si="1"/>
        <v>0</v>
      </c>
      <c r="O13" s="47">
        <f t="shared" si="0"/>
        <v>0</v>
      </c>
      <c r="P13" s="47">
        <f t="shared" si="0"/>
        <v>0</v>
      </c>
      <c r="Q13" s="47">
        <f t="shared" si="0"/>
        <v>0</v>
      </c>
      <c r="R13" s="47">
        <f t="shared" si="0"/>
        <v>0</v>
      </c>
      <c r="S13" s="47">
        <f t="shared" si="0"/>
        <v>0</v>
      </c>
      <c r="T13" s="47">
        <f t="shared" si="0"/>
        <v>0</v>
      </c>
      <c r="U13" s="47">
        <f t="shared" si="0"/>
        <v>0</v>
      </c>
      <c r="V13" s="47">
        <f t="shared" si="2"/>
        <v>0</v>
      </c>
    </row>
    <row r="14" spans="1:22" ht="15.75" customHeight="1">
      <c r="A14" s="2">
        <v>13</v>
      </c>
      <c r="B14" s="12">
        <v>40994</v>
      </c>
      <c r="C14" s="2" t="s">
        <v>9</v>
      </c>
      <c r="D14" s="2">
        <v>2000</v>
      </c>
      <c r="E14" s="2">
        <v>8</v>
      </c>
      <c r="F14" s="2">
        <v>2439</v>
      </c>
      <c r="G14" s="2">
        <v>6624</v>
      </c>
      <c r="H14" s="2" t="s">
        <v>57</v>
      </c>
      <c r="J14" s="41" t="s">
        <v>949</v>
      </c>
      <c r="L14" s="23"/>
      <c r="M14" s="23"/>
      <c r="N14" s="47">
        <f t="shared" si="1"/>
        <v>0</v>
      </c>
      <c r="O14" s="47">
        <f t="shared" si="0"/>
        <v>0</v>
      </c>
      <c r="P14" s="47">
        <f t="shared" si="0"/>
        <v>0</v>
      </c>
      <c r="Q14" s="47">
        <f t="shared" si="0"/>
        <v>0</v>
      </c>
      <c r="R14" s="47">
        <f t="shared" si="0"/>
        <v>0</v>
      </c>
      <c r="S14" s="47">
        <f t="shared" si="0"/>
        <v>0</v>
      </c>
      <c r="T14" s="47">
        <f t="shared" si="0"/>
        <v>0</v>
      </c>
      <c r="U14" s="47">
        <f t="shared" si="0"/>
        <v>0</v>
      </c>
      <c r="V14" s="47">
        <f t="shared" si="2"/>
        <v>0</v>
      </c>
    </row>
    <row r="15" spans="1:22" ht="15.75" customHeight="1">
      <c r="A15" s="2">
        <v>14</v>
      </c>
      <c r="B15" s="12">
        <v>41001</v>
      </c>
      <c r="C15" s="2" t="s">
        <v>41</v>
      </c>
      <c r="D15" s="2">
        <v>1999</v>
      </c>
      <c r="E15" s="2">
        <v>15</v>
      </c>
      <c r="F15" s="2">
        <v>2441</v>
      </c>
      <c r="G15" s="2">
        <v>6288</v>
      </c>
      <c r="H15" s="2" t="s">
        <v>58</v>
      </c>
      <c r="J15" s="41" t="s">
        <v>950</v>
      </c>
      <c r="L15" s="23"/>
      <c r="M15" s="23"/>
      <c r="N15" s="47">
        <f t="shared" si="1"/>
        <v>0</v>
      </c>
      <c r="O15" s="47">
        <f t="shared" si="0"/>
        <v>0</v>
      </c>
      <c r="P15" s="47">
        <f t="shared" si="0"/>
        <v>0</v>
      </c>
      <c r="Q15" s="47">
        <f t="shared" si="0"/>
        <v>0</v>
      </c>
      <c r="R15" s="47">
        <f t="shared" si="0"/>
        <v>0</v>
      </c>
      <c r="S15" s="47">
        <f t="shared" si="0"/>
        <v>0</v>
      </c>
      <c r="T15" s="47">
        <f t="shared" si="0"/>
        <v>0</v>
      </c>
      <c r="U15" s="47">
        <f t="shared" si="0"/>
        <v>0</v>
      </c>
      <c r="V15" s="47">
        <f t="shared" si="2"/>
        <v>0</v>
      </c>
    </row>
    <row r="16" spans="1:22" ht="15.75" customHeight="1">
      <c r="A16" s="2">
        <v>15</v>
      </c>
      <c r="B16" s="12">
        <v>41008</v>
      </c>
      <c r="C16" s="2" t="s">
        <v>9</v>
      </c>
      <c r="D16" s="2">
        <v>2002</v>
      </c>
      <c r="E16" s="2">
        <v>23</v>
      </c>
      <c r="F16" s="2">
        <v>2444</v>
      </c>
      <c r="G16" s="11">
        <v>2536</v>
      </c>
      <c r="H16" s="11" t="s">
        <v>60</v>
      </c>
      <c r="J16" s="41" t="s">
        <v>951</v>
      </c>
      <c r="L16" s="23"/>
      <c r="M16" s="23"/>
      <c r="N16" s="47">
        <f t="shared" si="1"/>
        <v>0</v>
      </c>
      <c r="O16" s="47">
        <f t="shared" si="0"/>
        <v>0</v>
      </c>
      <c r="P16" s="47">
        <f t="shared" si="0"/>
        <v>0</v>
      </c>
      <c r="Q16" s="47">
        <f t="shared" si="0"/>
        <v>0</v>
      </c>
      <c r="R16" s="47">
        <f t="shared" si="0"/>
        <v>0</v>
      </c>
      <c r="S16" s="47">
        <f t="shared" si="0"/>
        <v>0</v>
      </c>
      <c r="T16" s="47">
        <f t="shared" si="0"/>
        <v>0</v>
      </c>
      <c r="U16" s="47">
        <f t="shared" si="0"/>
        <v>0</v>
      </c>
      <c r="V16" s="47">
        <f t="shared" si="2"/>
        <v>0</v>
      </c>
    </row>
    <row r="17" spans="1:22" ht="15.75" customHeight="1">
      <c r="A17" s="2">
        <v>16</v>
      </c>
      <c r="B17" s="12">
        <v>41015</v>
      </c>
      <c r="C17" s="2" t="s">
        <v>41</v>
      </c>
      <c r="D17" s="2">
        <v>1999</v>
      </c>
      <c r="E17" s="2">
        <v>16</v>
      </c>
      <c r="F17" s="2">
        <v>2462</v>
      </c>
      <c r="G17" s="2">
        <v>53</v>
      </c>
      <c r="H17" s="2" t="s">
        <v>62</v>
      </c>
      <c r="J17" s="41" t="s">
        <v>954</v>
      </c>
      <c r="L17" s="23" t="s">
        <v>763</v>
      </c>
      <c r="M17" s="23"/>
      <c r="N17" s="47">
        <f t="shared" si="1"/>
        <v>0</v>
      </c>
      <c r="O17" s="47">
        <f t="shared" si="0"/>
        <v>1</v>
      </c>
      <c r="P17" s="47">
        <f t="shared" si="0"/>
        <v>0</v>
      </c>
      <c r="Q17" s="47">
        <f t="shared" si="0"/>
        <v>0</v>
      </c>
      <c r="R17" s="47">
        <f t="shared" si="0"/>
        <v>0</v>
      </c>
      <c r="S17" s="47">
        <f t="shared" si="0"/>
        <v>0</v>
      </c>
      <c r="T17" s="47">
        <f t="shared" si="0"/>
        <v>0</v>
      </c>
      <c r="U17" s="47">
        <f t="shared" si="0"/>
        <v>0</v>
      </c>
      <c r="V17" s="47">
        <f t="shared" si="2"/>
        <v>0</v>
      </c>
    </row>
    <row r="18" spans="1:22" ht="15.75" customHeight="1">
      <c r="A18" s="2">
        <v>17</v>
      </c>
      <c r="B18" s="12">
        <v>41022</v>
      </c>
      <c r="C18" s="2" t="s">
        <v>41</v>
      </c>
      <c r="D18" s="2">
        <v>1999</v>
      </c>
      <c r="E18" s="2">
        <v>19</v>
      </c>
      <c r="F18" s="2">
        <v>2463</v>
      </c>
      <c r="G18" s="2">
        <v>6355</v>
      </c>
      <c r="H18" s="2" t="s">
        <v>64</v>
      </c>
      <c r="J18" s="41" t="s">
        <v>955</v>
      </c>
      <c r="L18" s="23" t="s">
        <v>768</v>
      </c>
      <c r="M18" s="23"/>
      <c r="N18" s="47">
        <f t="shared" si="1"/>
        <v>0</v>
      </c>
      <c r="O18" s="47">
        <f t="shared" si="1"/>
        <v>0</v>
      </c>
      <c r="P18" s="47">
        <f t="shared" si="1"/>
        <v>1</v>
      </c>
      <c r="Q18" s="47">
        <f t="shared" si="1"/>
        <v>0</v>
      </c>
      <c r="R18" s="47">
        <f t="shared" si="1"/>
        <v>0</v>
      </c>
      <c r="S18" s="47">
        <f t="shared" si="1"/>
        <v>0</v>
      </c>
      <c r="T18" s="47">
        <f t="shared" si="1"/>
        <v>0</v>
      </c>
      <c r="U18" s="47">
        <f t="shared" si="1"/>
        <v>0</v>
      </c>
      <c r="V18" s="47">
        <f t="shared" si="2"/>
        <v>0</v>
      </c>
    </row>
    <row r="19" spans="1:22" ht="15.75" customHeight="1">
      <c r="A19" s="2">
        <v>18</v>
      </c>
      <c r="B19" s="12">
        <v>41029</v>
      </c>
      <c r="C19" s="2" t="s">
        <v>9</v>
      </c>
      <c r="D19" s="2">
        <v>2000</v>
      </c>
      <c r="E19" s="2">
        <v>9</v>
      </c>
      <c r="F19" s="2">
        <v>2445</v>
      </c>
      <c r="G19" s="2">
        <v>1064</v>
      </c>
      <c r="H19" s="2" t="s">
        <v>66</v>
      </c>
      <c r="J19" s="41" t="s">
        <v>952</v>
      </c>
      <c r="L19" s="23"/>
      <c r="M19" s="23"/>
      <c r="N19" s="47">
        <f t="shared" si="1"/>
        <v>0</v>
      </c>
      <c r="O19" s="47">
        <f t="shared" si="1"/>
        <v>0</v>
      </c>
      <c r="P19" s="47">
        <f t="shared" si="1"/>
        <v>0</v>
      </c>
      <c r="Q19" s="47">
        <f t="shared" si="1"/>
        <v>0</v>
      </c>
      <c r="R19" s="47">
        <f t="shared" si="1"/>
        <v>0</v>
      </c>
      <c r="S19" s="47">
        <f t="shared" si="1"/>
        <v>0</v>
      </c>
      <c r="T19" s="47">
        <f t="shared" si="1"/>
        <v>0</v>
      </c>
      <c r="U19" s="47">
        <f t="shared" si="1"/>
        <v>0</v>
      </c>
      <c r="V19" s="47">
        <f t="shared" si="2"/>
        <v>0</v>
      </c>
    </row>
    <row r="20" spans="1:22" ht="15.75" customHeight="1">
      <c r="A20" s="2">
        <v>19</v>
      </c>
      <c r="B20" s="12">
        <v>41036</v>
      </c>
      <c r="C20" s="2" t="s">
        <v>9</v>
      </c>
      <c r="D20" s="2">
        <v>2001</v>
      </c>
      <c r="E20" s="2">
        <v>19</v>
      </c>
      <c r="F20" s="2">
        <v>2446</v>
      </c>
      <c r="G20" s="2">
        <v>6780</v>
      </c>
      <c r="H20" s="2" t="s">
        <v>68</v>
      </c>
      <c r="J20" s="41" t="s">
        <v>953</v>
      </c>
      <c r="L20" s="23"/>
      <c r="M20" s="23"/>
      <c r="N20" s="47">
        <f t="shared" si="1"/>
        <v>0</v>
      </c>
      <c r="O20" s="47">
        <f t="shared" si="1"/>
        <v>0</v>
      </c>
      <c r="P20" s="47">
        <f t="shared" si="1"/>
        <v>0</v>
      </c>
      <c r="Q20" s="47">
        <f t="shared" si="1"/>
        <v>0</v>
      </c>
      <c r="R20" s="47">
        <f t="shared" si="1"/>
        <v>0</v>
      </c>
      <c r="S20" s="47">
        <f t="shared" si="1"/>
        <v>0</v>
      </c>
      <c r="T20" s="47">
        <f t="shared" si="1"/>
        <v>0</v>
      </c>
      <c r="U20" s="47">
        <f t="shared" si="1"/>
        <v>0</v>
      </c>
      <c r="V20" s="47">
        <f t="shared" si="2"/>
        <v>0</v>
      </c>
    </row>
    <row r="21" spans="1:22" ht="15.75" customHeight="1">
      <c r="A21" s="2">
        <v>20</v>
      </c>
      <c r="B21" s="12">
        <v>41043</v>
      </c>
      <c r="C21" s="2" t="s">
        <v>9</v>
      </c>
      <c r="D21" s="2">
        <v>2003</v>
      </c>
      <c r="E21" s="2">
        <v>9</v>
      </c>
      <c r="F21" s="2">
        <v>2447</v>
      </c>
      <c r="G21" s="2">
        <v>7449</v>
      </c>
      <c r="H21" s="2" t="s">
        <v>70</v>
      </c>
      <c r="J21" s="41" t="s">
        <v>956</v>
      </c>
      <c r="L21" s="23"/>
      <c r="M21" s="23"/>
      <c r="N21" s="47">
        <f t="shared" si="1"/>
        <v>0</v>
      </c>
      <c r="O21" s="47">
        <f t="shared" si="1"/>
        <v>0</v>
      </c>
      <c r="P21" s="47">
        <f t="shared" si="1"/>
        <v>0</v>
      </c>
      <c r="Q21" s="47">
        <f t="shared" si="1"/>
        <v>0</v>
      </c>
      <c r="R21" s="47">
        <f t="shared" si="1"/>
        <v>0</v>
      </c>
      <c r="S21" s="47">
        <f t="shared" si="1"/>
        <v>0</v>
      </c>
      <c r="T21" s="47">
        <f t="shared" si="1"/>
        <v>0</v>
      </c>
      <c r="U21" s="47">
        <f t="shared" si="1"/>
        <v>0</v>
      </c>
      <c r="V21" s="47">
        <f t="shared" si="2"/>
        <v>0</v>
      </c>
    </row>
    <row r="22" spans="1:22" ht="15.75" customHeight="1">
      <c r="A22" s="2">
        <v>21</v>
      </c>
      <c r="B22" s="12">
        <v>41050</v>
      </c>
      <c r="C22" s="2" t="s">
        <v>9</v>
      </c>
      <c r="D22" s="2">
        <v>2002</v>
      </c>
      <c r="E22" s="2">
        <v>18</v>
      </c>
      <c r="F22" s="2">
        <v>2448</v>
      </c>
      <c r="G22" s="2">
        <v>5635</v>
      </c>
      <c r="H22" s="2" t="s">
        <v>72</v>
      </c>
      <c r="J22" s="41" t="s">
        <v>957</v>
      </c>
      <c r="L22" s="23"/>
      <c r="M22" s="23"/>
      <c r="N22" s="47">
        <f t="shared" si="1"/>
        <v>0</v>
      </c>
      <c r="O22" s="47">
        <f t="shared" si="1"/>
        <v>0</v>
      </c>
      <c r="P22" s="47">
        <f t="shared" si="1"/>
        <v>0</v>
      </c>
      <c r="Q22" s="47">
        <f t="shared" si="1"/>
        <v>0</v>
      </c>
      <c r="R22" s="47">
        <f t="shared" si="1"/>
        <v>0</v>
      </c>
      <c r="S22" s="47">
        <f t="shared" si="1"/>
        <v>0</v>
      </c>
      <c r="T22" s="47">
        <f t="shared" si="1"/>
        <v>0</v>
      </c>
      <c r="U22" s="47">
        <f t="shared" si="1"/>
        <v>0</v>
      </c>
      <c r="V22" s="47">
        <f t="shared" si="2"/>
        <v>0</v>
      </c>
    </row>
    <row r="23" spans="1:22" ht="15.75" customHeight="1">
      <c r="A23" s="2">
        <v>22</v>
      </c>
      <c r="B23" s="12">
        <v>41057</v>
      </c>
      <c r="C23" s="2" t="s">
        <v>9</v>
      </c>
      <c r="D23" s="2">
        <v>2002</v>
      </c>
      <c r="E23" s="2">
        <v>1</v>
      </c>
      <c r="F23" s="2">
        <v>2449</v>
      </c>
      <c r="G23" s="2">
        <v>7342</v>
      </c>
      <c r="H23" s="2" t="s">
        <v>73</v>
      </c>
      <c r="J23" s="41" t="s">
        <v>958</v>
      </c>
      <c r="L23" s="23"/>
      <c r="M23" s="23"/>
      <c r="N23" s="47">
        <f t="shared" si="1"/>
        <v>0</v>
      </c>
      <c r="O23" s="47">
        <f t="shared" si="1"/>
        <v>0</v>
      </c>
      <c r="P23" s="47">
        <f t="shared" si="1"/>
        <v>0</v>
      </c>
      <c r="Q23" s="47">
        <f t="shared" si="1"/>
        <v>0</v>
      </c>
      <c r="R23" s="47">
        <f t="shared" si="1"/>
        <v>0</v>
      </c>
      <c r="S23" s="47">
        <f t="shared" si="1"/>
        <v>0</v>
      </c>
      <c r="T23" s="47">
        <f t="shared" si="1"/>
        <v>0</v>
      </c>
      <c r="U23" s="47">
        <f t="shared" si="1"/>
        <v>0</v>
      </c>
      <c r="V23" s="47">
        <f t="shared" si="2"/>
        <v>0</v>
      </c>
    </row>
    <row r="24" spans="1:22" ht="15.75" customHeight="1">
      <c r="A24" s="2">
        <v>23</v>
      </c>
      <c r="B24" s="12">
        <v>41064</v>
      </c>
      <c r="C24" s="2" t="s">
        <v>9</v>
      </c>
      <c r="D24" s="2">
        <v>2001</v>
      </c>
      <c r="E24" s="2">
        <v>12</v>
      </c>
      <c r="F24" s="2">
        <v>2450</v>
      </c>
      <c r="G24" s="2">
        <v>4793</v>
      </c>
      <c r="H24" s="2" t="s">
        <v>75</v>
      </c>
      <c r="J24" s="41" t="s">
        <v>978</v>
      </c>
      <c r="L24" s="23"/>
      <c r="M24" s="23"/>
      <c r="N24" s="47">
        <f t="shared" si="1"/>
        <v>0</v>
      </c>
      <c r="O24" s="47">
        <f t="shared" si="1"/>
        <v>0</v>
      </c>
      <c r="P24" s="47">
        <f t="shared" si="1"/>
        <v>0</v>
      </c>
      <c r="Q24" s="47">
        <f t="shared" si="1"/>
        <v>0</v>
      </c>
      <c r="R24" s="47">
        <f t="shared" si="1"/>
        <v>0</v>
      </c>
      <c r="S24" s="47">
        <f t="shared" si="1"/>
        <v>0</v>
      </c>
      <c r="T24" s="47">
        <f t="shared" si="1"/>
        <v>0</v>
      </c>
      <c r="U24" s="47">
        <f t="shared" si="1"/>
        <v>0</v>
      </c>
      <c r="V24" s="47">
        <f t="shared" si="2"/>
        <v>0</v>
      </c>
    </row>
    <row r="25" spans="1:22" ht="15.75" customHeight="1">
      <c r="A25" s="2">
        <v>24</v>
      </c>
      <c r="B25" s="12">
        <v>41071</v>
      </c>
      <c r="C25" s="2" t="s">
        <v>9</v>
      </c>
      <c r="D25" s="2">
        <v>2002</v>
      </c>
      <c r="E25" s="2">
        <v>25</v>
      </c>
      <c r="F25" s="2">
        <v>2451</v>
      </c>
      <c r="G25" s="2">
        <v>7344</v>
      </c>
      <c r="H25" s="2" t="s">
        <v>76</v>
      </c>
      <c r="J25" s="41" t="s">
        <v>959</v>
      </c>
      <c r="L25" s="23" t="s">
        <v>762</v>
      </c>
      <c r="M25" s="23"/>
      <c r="N25" s="47">
        <f t="shared" si="1"/>
        <v>0</v>
      </c>
      <c r="O25" s="47">
        <f t="shared" si="1"/>
        <v>0</v>
      </c>
      <c r="P25" s="47">
        <f t="shared" si="1"/>
        <v>0</v>
      </c>
      <c r="Q25" s="47">
        <f t="shared" si="1"/>
        <v>0</v>
      </c>
      <c r="R25" s="47">
        <f t="shared" si="1"/>
        <v>0</v>
      </c>
      <c r="S25" s="47">
        <f t="shared" si="1"/>
        <v>1</v>
      </c>
      <c r="T25" s="47">
        <f t="shared" si="1"/>
        <v>0</v>
      </c>
      <c r="U25" s="47">
        <f t="shared" si="1"/>
        <v>0</v>
      </c>
      <c r="V25" s="47">
        <f t="shared" si="2"/>
        <v>0</v>
      </c>
    </row>
    <row r="26" spans="1:22" ht="15.75" customHeight="1">
      <c r="A26" s="2">
        <v>25</v>
      </c>
      <c r="B26" s="12">
        <v>41078</v>
      </c>
      <c r="C26" s="2" t="s">
        <v>9</v>
      </c>
      <c r="D26" s="2">
        <v>2000</v>
      </c>
      <c r="E26" s="2">
        <v>20</v>
      </c>
      <c r="F26" s="2">
        <v>2498</v>
      </c>
      <c r="G26" s="11">
        <v>1283</v>
      </c>
      <c r="H26" s="11" t="s">
        <v>78</v>
      </c>
      <c r="J26" s="41" t="s">
        <v>961</v>
      </c>
      <c r="L26" s="23"/>
      <c r="M26" s="23"/>
      <c r="N26" s="47">
        <f t="shared" si="1"/>
        <v>0</v>
      </c>
      <c r="O26" s="47">
        <f t="shared" si="1"/>
        <v>0</v>
      </c>
      <c r="P26" s="47">
        <f t="shared" si="1"/>
        <v>0</v>
      </c>
      <c r="Q26" s="47">
        <f t="shared" si="1"/>
        <v>0</v>
      </c>
      <c r="R26" s="47">
        <f t="shared" si="1"/>
        <v>0</v>
      </c>
      <c r="S26" s="47">
        <f t="shared" si="1"/>
        <v>0</v>
      </c>
      <c r="T26" s="47">
        <f t="shared" si="1"/>
        <v>0</v>
      </c>
      <c r="U26" s="47">
        <f t="shared" si="1"/>
        <v>0</v>
      </c>
      <c r="V26" s="47">
        <f t="shared" si="2"/>
        <v>0</v>
      </c>
    </row>
    <row r="27" spans="1:22" ht="15.75" customHeight="1">
      <c r="A27" s="2">
        <v>26</v>
      </c>
      <c r="B27" s="12">
        <v>41085</v>
      </c>
      <c r="C27" s="2" t="s">
        <v>9</v>
      </c>
      <c r="D27" s="2">
        <v>2000</v>
      </c>
      <c r="E27" s="2">
        <v>3</v>
      </c>
      <c r="F27" s="2">
        <v>2452</v>
      </c>
      <c r="G27" s="2">
        <v>1103</v>
      </c>
      <c r="H27" s="2" t="s">
        <v>80</v>
      </c>
      <c r="J27" s="41" t="s">
        <v>960</v>
      </c>
      <c r="L27" s="23"/>
      <c r="M27" s="23"/>
      <c r="N27" s="47">
        <f t="shared" si="1"/>
        <v>0</v>
      </c>
      <c r="O27" s="47">
        <f t="shared" si="1"/>
        <v>0</v>
      </c>
      <c r="P27" s="47">
        <f t="shared" si="1"/>
        <v>0</v>
      </c>
      <c r="Q27" s="47">
        <f t="shared" si="1"/>
        <v>0</v>
      </c>
      <c r="R27" s="47">
        <f t="shared" si="1"/>
        <v>0</v>
      </c>
      <c r="S27" s="47">
        <f t="shared" si="1"/>
        <v>0</v>
      </c>
      <c r="T27" s="47">
        <f t="shared" si="1"/>
        <v>0</v>
      </c>
      <c r="U27" s="47">
        <f t="shared" si="1"/>
        <v>0</v>
      </c>
      <c r="V27" s="47">
        <f t="shared" si="2"/>
        <v>0</v>
      </c>
    </row>
    <row r="28" spans="1:22" ht="15.75" customHeight="1">
      <c r="A28" s="2">
        <v>27</v>
      </c>
      <c r="B28" s="12">
        <v>41092</v>
      </c>
      <c r="C28" s="2" t="s">
        <v>9</v>
      </c>
      <c r="D28" s="2">
        <v>2003</v>
      </c>
      <c r="E28" s="2">
        <v>25</v>
      </c>
      <c r="F28" s="2">
        <v>2453</v>
      </c>
      <c r="G28" s="2">
        <v>1867</v>
      </c>
      <c r="H28" s="2" t="s">
        <v>82</v>
      </c>
      <c r="J28" s="41" t="s">
        <v>962</v>
      </c>
      <c r="L28" s="23"/>
      <c r="M28" s="23"/>
      <c r="N28" s="47">
        <f t="shared" si="1"/>
        <v>0</v>
      </c>
      <c r="O28" s="47">
        <f t="shared" si="1"/>
        <v>0</v>
      </c>
      <c r="P28" s="47">
        <f t="shared" si="1"/>
        <v>0</v>
      </c>
      <c r="Q28" s="47">
        <f t="shared" si="1"/>
        <v>0</v>
      </c>
      <c r="R28" s="47">
        <f t="shared" si="1"/>
        <v>0</v>
      </c>
      <c r="S28" s="47">
        <f t="shared" si="1"/>
        <v>0</v>
      </c>
      <c r="T28" s="47">
        <f t="shared" si="1"/>
        <v>0</v>
      </c>
      <c r="U28" s="47">
        <f t="shared" si="1"/>
        <v>0</v>
      </c>
      <c r="V28" s="47">
        <f t="shared" si="2"/>
        <v>0</v>
      </c>
    </row>
    <row r="29" spans="1:22" ht="15.75" customHeight="1">
      <c r="A29" s="2">
        <v>28</v>
      </c>
      <c r="B29" s="12">
        <v>41099</v>
      </c>
      <c r="C29" s="2" t="s">
        <v>9</v>
      </c>
      <c r="D29" s="2">
        <v>2000</v>
      </c>
      <c r="E29" s="2">
        <v>6</v>
      </c>
      <c r="F29" s="2">
        <v>2454</v>
      </c>
      <c r="G29" s="2">
        <v>34</v>
      </c>
      <c r="H29" s="2" t="s">
        <v>83</v>
      </c>
      <c r="J29" s="41" t="s">
        <v>963</v>
      </c>
      <c r="L29" s="23"/>
      <c r="M29" s="23"/>
      <c r="N29" s="47">
        <f t="shared" si="1"/>
        <v>0</v>
      </c>
      <c r="O29" s="47">
        <f t="shared" si="1"/>
        <v>0</v>
      </c>
      <c r="P29" s="47">
        <f t="shared" si="1"/>
        <v>0</v>
      </c>
      <c r="Q29" s="47">
        <f t="shared" si="1"/>
        <v>0</v>
      </c>
      <c r="R29" s="47">
        <f t="shared" si="1"/>
        <v>0</v>
      </c>
      <c r="S29" s="47">
        <f t="shared" si="1"/>
        <v>0</v>
      </c>
      <c r="T29" s="47">
        <f t="shared" si="1"/>
        <v>0</v>
      </c>
      <c r="U29" s="47">
        <f t="shared" si="1"/>
        <v>0</v>
      </c>
      <c r="V29" s="47">
        <f t="shared" si="2"/>
        <v>0</v>
      </c>
    </row>
    <row r="30" spans="1:22" ht="15.75" customHeight="1">
      <c r="A30" s="2">
        <v>29</v>
      </c>
      <c r="B30" s="12">
        <v>41106</v>
      </c>
      <c r="C30" s="2" t="s">
        <v>9</v>
      </c>
      <c r="D30" s="2">
        <v>2001</v>
      </c>
      <c r="E30" s="2">
        <v>3</v>
      </c>
      <c r="F30" s="2">
        <v>2456</v>
      </c>
      <c r="G30" s="2">
        <v>5632</v>
      </c>
      <c r="H30" s="2" t="s">
        <v>85</v>
      </c>
      <c r="J30" s="41" t="s">
        <v>964</v>
      </c>
      <c r="L30" s="23"/>
      <c r="M30" s="23"/>
      <c r="N30" s="47">
        <f t="shared" si="1"/>
        <v>0</v>
      </c>
      <c r="O30" s="47">
        <f t="shared" si="1"/>
        <v>0</v>
      </c>
      <c r="P30" s="47">
        <f t="shared" si="1"/>
        <v>0</v>
      </c>
      <c r="Q30" s="47">
        <f t="shared" si="1"/>
        <v>0</v>
      </c>
      <c r="R30" s="47">
        <f t="shared" si="1"/>
        <v>0</v>
      </c>
      <c r="S30" s="47">
        <f t="shared" si="1"/>
        <v>0</v>
      </c>
      <c r="T30" s="47">
        <f t="shared" si="1"/>
        <v>0</v>
      </c>
      <c r="U30" s="47">
        <f t="shared" si="1"/>
        <v>0</v>
      </c>
      <c r="V30" s="47">
        <f t="shared" si="2"/>
        <v>0</v>
      </c>
    </row>
    <row r="31" spans="1:22" ht="15.75" customHeight="1">
      <c r="A31" s="2">
        <v>30</v>
      </c>
      <c r="B31" s="12">
        <v>41113</v>
      </c>
      <c r="C31" s="2" t="s">
        <v>9</v>
      </c>
      <c r="D31" s="2">
        <v>1999</v>
      </c>
      <c r="E31" s="2">
        <v>22</v>
      </c>
      <c r="F31" s="2">
        <v>2458</v>
      </c>
      <c r="G31" s="2">
        <v>5798</v>
      </c>
      <c r="H31" s="2" t="s">
        <v>86</v>
      </c>
      <c r="J31" s="41" t="s">
        <v>965</v>
      </c>
      <c r="L31" s="23" t="s">
        <v>764</v>
      </c>
      <c r="M31" s="23"/>
      <c r="N31" s="47">
        <f t="shared" si="1"/>
        <v>0</v>
      </c>
      <c r="O31" s="47">
        <f t="shared" si="1"/>
        <v>0</v>
      </c>
      <c r="P31" s="47">
        <f t="shared" si="1"/>
        <v>0</v>
      </c>
      <c r="Q31" s="47">
        <f t="shared" si="1"/>
        <v>0</v>
      </c>
      <c r="R31" s="47">
        <f t="shared" si="1"/>
        <v>0</v>
      </c>
      <c r="S31" s="47">
        <f t="shared" si="1"/>
        <v>0</v>
      </c>
      <c r="T31" s="47">
        <f t="shared" si="1"/>
        <v>0</v>
      </c>
      <c r="U31" s="47">
        <f t="shared" si="1"/>
        <v>1</v>
      </c>
      <c r="V31" s="47">
        <f t="shared" si="2"/>
        <v>0</v>
      </c>
    </row>
    <row r="32" spans="1:22" ht="15.75" customHeight="1">
      <c r="A32" s="2">
        <v>31</v>
      </c>
      <c r="B32" s="12">
        <v>41120</v>
      </c>
      <c r="C32" s="2" t="s">
        <v>9</v>
      </c>
      <c r="D32" s="2">
        <v>2000</v>
      </c>
      <c r="E32" s="2">
        <v>10</v>
      </c>
      <c r="F32" s="2">
        <v>2499</v>
      </c>
      <c r="G32" s="2">
        <v>6345</v>
      </c>
      <c r="H32" s="2" t="s">
        <v>96</v>
      </c>
      <c r="J32" s="41" t="s">
        <v>966</v>
      </c>
      <c r="L32" s="23"/>
      <c r="M32" s="23"/>
      <c r="N32" s="47">
        <f t="shared" si="1"/>
        <v>0</v>
      </c>
      <c r="O32" s="47">
        <f t="shared" si="1"/>
        <v>0</v>
      </c>
      <c r="P32" s="47">
        <f t="shared" si="1"/>
        <v>0</v>
      </c>
      <c r="Q32" s="47">
        <f t="shared" si="1"/>
        <v>0</v>
      </c>
      <c r="R32" s="47">
        <f t="shared" si="1"/>
        <v>0</v>
      </c>
      <c r="S32" s="47">
        <f t="shared" si="1"/>
        <v>0</v>
      </c>
      <c r="T32" s="47">
        <f t="shared" si="1"/>
        <v>0</v>
      </c>
      <c r="U32" s="47">
        <f t="shared" si="1"/>
        <v>0</v>
      </c>
      <c r="V32" s="47">
        <f t="shared" si="2"/>
        <v>0</v>
      </c>
    </row>
    <row r="33" spans="1:22" ht="15.75" customHeight="1">
      <c r="A33" s="2">
        <v>32</v>
      </c>
      <c r="B33" s="12">
        <v>41127</v>
      </c>
      <c r="C33" s="2" t="s">
        <v>9</v>
      </c>
      <c r="D33" s="2">
        <v>2001</v>
      </c>
      <c r="E33" s="2">
        <v>2</v>
      </c>
      <c r="F33" s="2">
        <v>2505</v>
      </c>
      <c r="G33" s="2">
        <v>4838</v>
      </c>
      <c r="H33" s="2" t="s">
        <v>97</v>
      </c>
      <c r="J33" s="41" t="s">
        <v>967</v>
      </c>
      <c r="L33" s="23"/>
      <c r="M33" s="23"/>
      <c r="N33" s="47">
        <f t="shared" si="1"/>
        <v>0</v>
      </c>
      <c r="O33" s="47">
        <f t="shared" si="1"/>
        <v>0</v>
      </c>
      <c r="P33" s="47">
        <f t="shared" si="1"/>
        <v>0</v>
      </c>
      <c r="Q33" s="47">
        <f t="shared" si="1"/>
        <v>0</v>
      </c>
      <c r="R33" s="47">
        <f t="shared" si="1"/>
        <v>0</v>
      </c>
      <c r="S33" s="47">
        <f t="shared" si="1"/>
        <v>0</v>
      </c>
      <c r="T33" s="47">
        <f t="shared" si="1"/>
        <v>0</v>
      </c>
      <c r="U33" s="47">
        <f t="shared" si="1"/>
        <v>0</v>
      </c>
      <c r="V33" s="47">
        <f t="shared" si="2"/>
        <v>0</v>
      </c>
    </row>
    <row r="34" spans="1:22" ht="15.75" customHeight="1">
      <c r="A34" s="2">
        <v>33</v>
      </c>
      <c r="B34" s="12">
        <v>41134</v>
      </c>
      <c r="C34" s="2" t="s">
        <v>9</v>
      </c>
      <c r="D34" s="2">
        <v>2003</v>
      </c>
      <c r="E34" s="2">
        <v>16</v>
      </c>
      <c r="F34" s="2">
        <v>2537</v>
      </c>
      <c r="G34" s="2">
        <v>1249</v>
      </c>
      <c r="H34" s="2" t="s">
        <v>98</v>
      </c>
      <c r="J34" s="41" t="s">
        <v>968</v>
      </c>
      <c r="L34" s="23"/>
      <c r="M34" s="23"/>
      <c r="N34" s="47">
        <f t="shared" si="1"/>
        <v>0</v>
      </c>
      <c r="O34" s="47">
        <f t="shared" si="1"/>
        <v>0</v>
      </c>
      <c r="P34" s="47">
        <f t="shared" si="1"/>
        <v>0</v>
      </c>
      <c r="Q34" s="47">
        <f t="shared" si="1"/>
        <v>0</v>
      </c>
      <c r="R34" s="47">
        <f t="shared" si="1"/>
        <v>0</v>
      </c>
      <c r="S34" s="47">
        <f t="shared" si="1"/>
        <v>0</v>
      </c>
      <c r="T34" s="47">
        <f t="shared" si="1"/>
        <v>0</v>
      </c>
      <c r="U34" s="47">
        <f t="shared" si="1"/>
        <v>0</v>
      </c>
      <c r="V34" s="47">
        <f t="shared" si="2"/>
        <v>0</v>
      </c>
    </row>
    <row r="35" spans="1:22" ht="15.75" customHeight="1">
      <c r="A35" s="2">
        <v>34</v>
      </c>
      <c r="B35" s="12">
        <v>41141</v>
      </c>
      <c r="C35" s="2" t="s">
        <v>9</v>
      </c>
      <c r="D35" s="2">
        <v>2002</v>
      </c>
      <c r="E35" s="2">
        <v>13</v>
      </c>
      <c r="F35" s="2">
        <v>2524</v>
      </c>
      <c r="G35" s="2">
        <v>6267</v>
      </c>
      <c r="H35" s="2" t="s">
        <v>99</v>
      </c>
      <c r="J35" s="41" t="s">
        <v>771</v>
      </c>
      <c r="L35" s="23" t="s">
        <v>764</v>
      </c>
      <c r="M35" s="23"/>
      <c r="N35" s="47">
        <f t="shared" ref="N35:U53" si="3">IF($L35 = N$1,1,0)</f>
        <v>0</v>
      </c>
      <c r="O35" s="47">
        <f t="shared" si="3"/>
        <v>0</v>
      </c>
      <c r="P35" s="47">
        <f t="shared" si="3"/>
        <v>0</v>
      </c>
      <c r="Q35" s="47">
        <f t="shared" si="3"/>
        <v>0</v>
      </c>
      <c r="R35" s="47">
        <f t="shared" si="3"/>
        <v>0</v>
      </c>
      <c r="S35" s="47">
        <f t="shared" si="3"/>
        <v>0</v>
      </c>
      <c r="T35" s="47">
        <f t="shared" si="3"/>
        <v>0</v>
      </c>
      <c r="U35" s="47">
        <f t="shared" si="3"/>
        <v>1</v>
      </c>
      <c r="V35" s="47">
        <f t="shared" si="2"/>
        <v>0</v>
      </c>
    </row>
    <row r="36" spans="1:22" ht="15.75" customHeight="1">
      <c r="A36" s="2">
        <v>35</v>
      </c>
      <c r="B36" s="12">
        <v>41148</v>
      </c>
      <c r="C36" s="2" t="s">
        <v>9</v>
      </c>
      <c r="D36" s="2">
        <v>2002</v>
      </c>
      <c r="E36" s="2">
        <v>4</v>
      </c>
      <c r="F36" s="2">
        <v>2518</v>
      </c>
      <c r="G36" s="2">
        <v>1873</v>
      </c>
      <c r="H36" s="2" t="s">
        <v>100</v>
      </c>
      <c r="J36" s="41" t="s">
        <v>777</v>
      </c>
      <c r="L36" s="23"/>
      <c r="M36" s="23"/>
      <c r="N36" s="47">
        <f t="shared" si="3"/>
        <v>0</v>
      </c>
      <c r="O36" s="47">
        <f t="shared" si="3"/>
        <v>0</v>
      </c>
      <c r="P36" s="47">
        <f t="shared" si="3"/>
        <v>0</v>
      </c>
      <c r="Q36" s="47">
        <f t="shared" si="3"/>
        <v>0</v>
      </c>
      <c r="R36" s="47">
        <f t="shared" si="3"/>
        <v>0</v>
      </c>
      <c r="S36" s="47">
        <f t="shared" si="3"/>
        <v>0</v>
      </c>
      <c r="T36" s="47">
        <f t="shared" si="3"/>
        <v>0</v>
      </c>
      <c r="U36" s="47">
        <f t="shared" si="3"/>
        <v>0</v>
      </c>
      <c r="V36" s="47">
        <f t="shared" si="2"/>
        <v>0</v>
      </c>
    </row>
    <row r="37" spans="1:22" ht="15.75" customHeight="1">
      <c r="A37" s="2">
        <v>36</v>
      </c>
      <c r="B37" s="12">
        <v>41155</v>
      </c>
      <c r="C37" s="2" t="s">
        <v>9</v>
      </c>
      <c r="D37" s="2">
        <v>1999</v>
      </c>
      <c r="E37" s="2">
        <v>18</v>
      </c>
      <c r="F37" s="2">
        <v>2050</v>
      </c>
      <c r="G37" s="14">
        <v>2289</v>
      </c>
      <c r="H37" s="14" t="s">
        <v>10</v>
      </c>
      <c r="J37" s="41" t="s">
        <v>785</v>
      </c>
      <c r="L37" s="23" t="s">
        <v>767</v>
      </c>
      <c r="M37" s="23"/>
      <c r="N37" s="47">
        <f t="shared" si="3"/>
        <v>0</v>
      </c>
      <c r="O37" s="47">
        <f t="shared" si="3"/>
        <v>0</v>
      </c>
      <c r="P37" s="47">
        <f t="shared" si="3"/>
        <v>0</v>
      </c>
      <c r="Q37" s="47">
        <f t="shared" si="3"/>
        <v>1</v>
      </c>
      <c r="R37" s="47">
        <f t="shared" si="3"/>
        <v>0</v>
      </c>
      <c r="S37" s="47">
        <f t="shared" si="3"/>
        <v>0</v>
      </c>
      <c r="T37" s="47">
        <f t="shared" si="3"/>
        <v>0</v>
      </c>
      <c r="U37" s="47">
        <f t="shared" si="3"/>
        <v>0</v>
      </c>
      <c r="V37" s="47">
        <f t="shared" si="2"/>
        <v>0</v>
      </c>
    </row>
    <row r="38" spans="1:22" ht="15.75" customHeight="1">
      <c r="A38" s="2">
        <v>37</v>
      </c>
      <c r="B38" s="12">
        <v>41162</v>
      </c>
      <c r="C38" s="14" t="s">
        <v>9</v>
      </c>
      <c r="D38" s="14">
        <v>2000</v>
      </c>
      <c r="E38" s="14">
        <v>17</v>
      </c>
      <c r="F38" s="2">
        <v>2051</v>
      </c>
      <c r="G38" s="16">
        <v>5608</v>
      </c>
      <c r="H38" s="16" t="s">
        <v>355</v>
      </c>
      <c r="J38" s="41" t="s">
        <v>977</v>
      </c>
      <c r="L38" s="23"/>
      <c r="M38" s="23"/>
      <c r="N38" s="47">
        <f t="shared" si="3"/>
        <v>0</v>
      </c>
      <c r="O38" s="47">
        <f t="shared" si="3"/>
        <v>0</v>
      </c>
      <c r="P38" s="47">
        <f t="shared" si="3"/>
        <v>0</v>
      </c>
      <c r="Q38" s="47">
        <f t="shared" si="3"/>
        <v>0</v>
      </c>
      <c r="R38" s="47">
        <f t="shared" si="3"/>
        <v>0</v>
      </c>
      <c r="S38" s="47">
        <f t="shared" si="3"/>
        <v>0</v>
      </c>
      <c r="T38" s="47">
        <f t="shared" si="3"/>
        <v>0</v>
      </c>
      <c r="U38" s="47">
        <f t="shared" si="3"/>
        <v>0</v>
      </c>
      <c r="V38" s="47">
        <f t="shared" si="2"/>
        <v>0</v>
      </c>
    </row>
    <row r="39" spans="1:22" ht="15.75" customHeight="1">
      <c r="A39" s="2">
        <v>38</v>
      </c>
      <c r="B39" s="12">
        <v>41169</v>
      </c>
      <c r="C39" s="2" t="s">
        <v>9</v>
      </c>
      <c r="D39" s="2">
        <v>2001</v>
      </c>
      <c r="E39" s="2">
        <v>18</v>
      </c>
      <c r="F39" s="2">
        <v>2052</v>
      </c>
      <c r="G39" s="16">
        <v>1170</v>
      </c>
      <c r="H39" s="16" t="s">
        <v>732</v>
      </c>
      <c r="J39" s="41" t="s">
        <v>772</v>
      </c>
      <c r="L39" s="23" t="s">
        <v>766</v>
      </c>
      <c r="M39" s="23"/>
      <c r="N39" s="47">
        <f t="shared" si="3"/>
        <v>0</v>
      </c>
      <c r="O39" s="47">
        <f t="shared" si="3"/>
        <v>0</v>
      </c>
      <c r="P39" s="47">
        <f t="shared" si="3"/>
        <v>0</v>
      </c>
      <c r="Q39" s="47">
        <f t="shared" si="3"/>
        <v>0</v>
      </c>
      <c r="R39" s="47">
        <f t="shared" si="3"/>
        <v>1</v>
      </c>
      <c r="S39" s="47">
        <f t="shared" si="3"/>
        <v>0</v>
      </c>
      <c r="T39" s="47">
        <f t="shared" si="3"/>
        <v>0</v>
      </c>
      <c r="U39" s="47">
        <f t="shared" si="3"/>
        <v>0</v>
      </c>
      <c r="V39" s="47">
        <f t="shared" si="2"/>
        <v>0</v>
      </c>
    </row>
    <row r="40" spans="1:22" ht="15.75" customHeight="1">
      <c r="A40" s="2">
        <v>39</v>
      </c>
      <c r="B40" s="12">
        <v>41176</v>
      </c>
      <c r="C40" s="2" t="s">
        <v>9</v>
      </c>
      <c r="D40" s="2">
        <v>2001</v>
      </c>
      <c r="E40" s="2">
        <v>23</v>
      </c>
      <c r="F40" s="2">
        <v>2053</v>
      </c>
      <c r="G40" s="2">
        <v>2281</v>
      </c>
      <c r="H40" s="2" t="s">
        <v>14</v>
      </c>
      <c r="J40" s="41" t="s">
        <v>774</v>
      </c>
      <c r="L40" s="23"/>
      <c r="M40" s="23"/>
      <c r="N40" s="47">
        <f t="shared" si="3"/>
        <v>0</v>
      </c>
      <c r="O40" s="47">
        <f t="shared" si="3"/>
        <v>0</v>
      </c>
      <c r="P40" s="47">
        <f t="shared" si="3"/>
        <v>0</v>
      </c>
      <c r="Q40" s="47">
        <f t="shared" si="3"/>
        <v>0</v>
      </c>
      <c r="R40" s="47">
        <f t="shared" si="3"/>
        <v>0</v>
      </c>
      <c r="S40" s="47">
        <f t="shared" si="3"/>
        <v>0</v>
      </c>
      <c r="T40" s="47">
        <f t="shared" si="3"/>
        <v>0</v>
      </c>
      <c r="U40" s="47">
        <f t="shared" si="3"/>
        <v>0</v>
      </c>
      <c r="V40" s="47">
        <f t="shared" si="2"/>
        <v>0</v>
      </c>
    </row>
    <row r="41" spans="1:22" ht="15.75" customHeight="1">
      <c r="A41" s="2">
        <v>40</v>
      </c>
      <c r="B41" s="12">
        <v>41183</v>
      </c>
      <c r="C41" s="2" t="s">
        <v>9</v>
      </c>
      <c r="D41" s="2">
        <v>2002</v>
      </c>
      <c r="E41" s="2">
        <v>11</v>
      </c>
      <c r="F41" s="2">
        <v>2054</v>
      </c>
      <c r="G41" s="2">
        <v>7024</v>
      </c>
      <c r="H41" s="2" t="s">
        <v>15</v>
      </c>
      <c r="J41" s="41" t="s">
        <v>773</v>
      </c>
      <c r="L41" s="23" t="s">
        <v>767</v>
      </c>
      <c r="M41" s="23"/>
      <c r="N41" s="47">
        <f t="shared" si="3"/>
        <v>0</v>
      </c>
      <c r="O41" s="47">
        <f t="shared" si="3"/>
        <v>0</v>
      </c>
      <c r="P41" s="47">
        <f t="shared" si="3"/>
        <v>0</v>
      </c>
      <c r="Q41" s="47">
        <f t="shared" si="3"/>
        <v>1</v>
      </c>
      <c r="R41" s="47">
        <f t="shared" si="3"/>
        <v>0</v>
      </c>
      <c r="S41" s="47">
        <f t="shared" si="3"/>
        <v>0</v>
      </c>
      <c r="T41" s="47">
        <f t="shared" si="3"/>
        <v>0</v>
      </c>
      <c r="U41" s="47">
        <f t="shared" si="3"/>
        <v>0</v>
      </c>
      <c r="V41" s="47">
        <f t="shared" si="2"/>
        <v>0</v>
      </c>
    </row>
    <row r="42" spans="1:22" ht="15.75" customHeight="1">
      <c r="A42" s="2">
        <v>41</v>
      </c>
      <c r="B42" s="12">
        <v>41190</v>
      </c>
      <c r="C42" s="2" t="s">
        <v>41</v>
      </c>
      <c r="D42" s="2">
        <v>2004</v>
      </c>
      <c r="E42" s="2">
        <v>25</v>
      </c>
      <c r="F42" s="2">
        <v>9395</v>
      </c>
      <c r="G42" s="2">
        <v>1019</v>
      </c>
      <c r="H42" s="2" t="s">
        <v>384</v>
      </c>
      <c r="J42" s="41" t="s">
        <v>775</v>
      </c>
      <c r="L42" s="23"/>
      <c r="M42" s="23"/>
      <c r="N42" s="47">
        <f t="shared" si="3"/>
        <v>0</v>
      </c>
      <c r="O42" s="47">
        <f t="shared" si="3"/>
        <v>0</v>
      </c>
      <c r="P42" s="47">
        <f t="shared" si="3"/>
        <v>0</v>
      </c>
      <c r="Q42" s="47">
        <f t="shared" si="3"/>
        <v>0</v>
      </c>
      <c r="R42" s="47">
        <f t="shared" si="3"/>
        <v>0</v>
      </c>
      <c r="S42" s="47">
        <f t="shared" si="3"/>
        <v>0</v>
      </c>
      <c r="T42" s="47">
        <f t="shared" si="3"/>
        <v>0</v>
      </c>
      <c r="U42" s="47">
        <f t="shared" si="3"/>
        <v>0</v>
      </c>
      <c r="V42" s="47">
        <f t="shared" si="2"/>
        <v>0</v>
      </c>
    </row>
    <row r="43" spans="1:22" ht="15.75" customHeight="1">
      <c r="A43" s="2">
        <v>42</v>
      </c>
      <c r="B43" s="12">
        <v>41197</v>
      </c>
      <c r="C43" s="2" t="s">
        <v>9</v>
      </c>
      <c r="D43" s="2">
        <v>2004</v>
      </c>
      <c r="E43" s="2">
        <v>16</v>
      </c>
      <c r="F43" s="2">
        <v>9398</v>
      </c>
      <c r="G43" s="2">
        <v>7529</v>
      </c>
      <c r="H43" s="2" t="s">
        <v>385</v>
      </c>
      <c r="J43" s="41" t="s">
        <v>776</v>
      </c>
      <c r="L43" s="23"/>
      <c r="M43" s="23"/>
      <c r="N43" s="47">
        <f t="shared" si="3"/>
        <v>0</v>
      </c>
      <c r="O43" s="47">
        <f t="shared" si="3"/>
        <v>0</v>
      </c>
      <c r="P43" s="47">
        <f t="shared" si="3"/>
        <v>0</v>
      </c>
      <c r="Q43" s="47">
        <f t="shared" si="3"/>
        <v>0</v>
      </c>
      <c r="R43" s="47">
        <f t="shared" si="3"/>
        <v>0</v>
      </c>
      <c r="S43" s="47">
        <f t="shared" si="3"/>
        <v>0</v>
      </c>
      <c r="T43" s="47">
        <f t="shared" si="3"/>
        <v>0</v>
      </c>
      <c r="U43" s="47">
        <f t="shared" si="3"/>
        <v>0</v>
      </c>
      <c r="V43" s="47">
        <f t="shared" si="2"/>
        <v>0</v>
      </c>
    </row>
    <row r="44" spans="1:22" ht="15.75" customHeight="1">
      <c r="A44" s="2">
        <v>43</v>
      </c>
      <c r="B44" s="12">
        <v>41204</v>
      </c>
      <c r="C44" s="2" t="s">
        <v>388</v>
      </c>
      <c r="D44" s="2">
        <v>2002</v>
      </c>
      <c r="E44" s="2">
        <v>13</v>
      </c>
      <c r="F44" s="2">
        <v>9430</v>
      </c>
      <c r="G44" s="2">
        <v>7220</v>
      </c>
      <c r="H44" s="2" t="s">
        <v>160</v>
      </c>
      <c r="J44" s="41" t="s">
        <v>979</v>
      </c>
      <c r="L44" s="26"/>
      <c r="M44" s="26"/>
      <c r="N44" s="47">
        <f t="shared" si="3"/>
        <v>0</v>
      </c>
      <c r="O44" s="47">
        <f t="shared" si="3"/>
        <v>0</v>
      </c>
      <c r="P44" s="47">
        <f t="shared" si="3"/>
        <v>0</v>
      </c>
      <c r="Q44" s="47">
        <f t="shared" si="3"/>
        <v>0</v>
      </c>
      <c r="R44" s="47">
        <f t="shared" si="3"/>
        <v>0</v>
      </c>
      <c r="S44" s="47">
        <f t="shared" si="3"/>
        <v>0</v>
      </c>
      <c r="T44" s="47">
        <f t="shared" si="3"/>
        <v>0</v>
      </c>
      <c r="U44" s="47">
        <f t="shared" si="3"/>
        <v>0</v>
      </c>
      <c r="V44" s="47">
        <f t="shared" si="2"/>
        <v>0</v>
      </c>
    </row>
    <row r="45" spans="1:22" ht="15.75" customHeight="1">
      <c r="A45" s="2">
        <v>44</v>
      </c>
      <c r="B45" s="12">
        <v>41211</v>
      </c>
      <c r="C45" s="2" t="s">
        <v>388</v>
      </c>
      <c r="D45" s="2">
        <v>2005</v>
      </c>
      <c r="E45" s="2">
        <v>7</v>
      </c>
      <c r="F45" s="2">
        <v>9431</v>
      </c>
      <c r="G45" s="2">
        <v>7016</v>
      </c>
      <c r="H45" s="2" t="s">
        <v>390</v>
      </c>
      <c r="J45" s="41" t="s">
        <v>778</v>
      </c>
      <c r="L45" s="23"/>
      <c r="M45" s="23"/>
      <c r="N45" s="47">
        <f t="shared" si="3"/>
        <v>0</v>
      </c>
      <c r="O45" s="47">
        <f t="shared" si="3"/>
        <v>0</v>
      </c>
      <c r="P45" s="47">
        <f t="shared" si="3"/>
        <v>0</v>
      </c>
      <c r="Q45" s="47">
        <f t="shared" si="3"/>
        <v>0</v>
      </c>
      <c r="R45" s="47">
        <f t="shared" si="3"/>
        <v>0</v>
      </c>
      <c r="S45" s="47">
        <f t="shared" si="3"/>
        <v>0</v>
      </c>
      <c r="T45" s="47">
        <f t="shared" si="3"/>
        <v>0</v>
      </c>
      <c r="U45" s="47">
        <f t="shared" si="3"/>
        <v>0</v>
      </c>
      <c r="V45" s="47">
        <f t="shared" si="2"/>
        <v>0</v>
      </c>
    </row>
    <row r="46" spans="1:22" ht="15.75" customHeight="1">
      <c r="A46" s="2">
        <v>45</v>
      </c>
      <c r="B46" s="12">
        <v>41218</v>
      </c>
      <c r="C46" s="2" t="s">
        <v>388</v>
      </c>
      <c r="D46" s="2">
        <v>2010</v>
      </c>
      <c r="E46" s="2">
        <v>20</v>
      </c>
      <c r="F46" s="2">
        <v>9432</v>
      </c>
      <c r="G46" s="2">
        <v>7221</v>
      </c>
      <c r="H46" s="2" t="s">
        <v>391</v>
      </c>
      <c r="J46" s="41" t="s">
        <v>779</v>
      </c>
      <c r="L46" s="26"/>
      <c r="M46" s="26"/>
      <c r="N46" s="47">
        <f t="shared" si="3"/>
        <v>0</v>
      </c>
      <c r="O46" s="47">
        <f t="shared" si="3"/>
        <v>0</v>
      </c>
      <c r="P46" s="47">
        <f t="shared" si="3"/>
        <v>0</v>
      </c>
      <c r="Q46" s="47">
        <f t="shared" si="3"/>
        <v>0</v>
      </c>
      <c r="R46" s="47">
        <f t="shared" si="3"/>
        <v>0</v>
      </c>
      <c r="S46" s="47">
        <f t="shared" si="3"/>
        <v>0</v>
      </c>
      <c r="T46" s="47">
        <f t="shared" si="3"/>
        <v>0</v>
      </c>
      <c r="U46" s="47">
        <f t="shared" si="3"/>
        <v>0</v>
      </c>
      <c r="V46" s="47">
        <f t="shared" si="2"/>
        <v>0</v>
      </c>
    </row>
    <row r="47" spans="1:22" ht="15.75" customHeight="1">
      <c r="A47" s="2">
        <v>46</v>
      </c>
      <c r="B47" s="12">
        <v>41225</v>
      </c>
      <c r="C47" s="2" t="s">
        <v>388</v>
      </c>
      <c r="D47" s="2">
        <v>2008</v>
      </c>
      <c r="E47" s="2">
        <v>15</v>
      </c>
      <c r="F47" s="2">
        <v>9433</v>
      </c>
      <c r="G47" s="2">
        <v>6401</v>
      </c>
      <c r="H47" s="2" t="s">
        <v>356</v>
      </c>
      <c r="J47" s="41" t="s">
        <v>780</v>
      </c>
      <c r="L47" s="23"/>
      <c r="M47" s="23"/>
      <c r="N47" s="47">
        <f t="shared" si="3"/>
        <v>0</v>
      </c>
      <c r="O47" s="47">
        <f t="shared" si="3"/>
        <v>0</v>
      </c>
      <c r="P47" s="47">
        <f t="shared" si="3"/>
        <v>0</v>
      </c>
      <c r="Q47" s="47">
        <f t="shared" si="3"/>
        <v>0</v>
      </c>
      <c r="R47" s="47">
        <f t="shared" si="3"/>
        <v>0</v>
      </c>
      <c r="S47" s="47">
        <f t="shared" si="3"/>
        <v>0</v>
      </c>
      <c r="T47" s="47">
        <f t="shared" si="3"/>
        <v>0</v>
      </c>
      <c r="U47" s="47">
        <f t="shared" si="3"/>
        <v>0</v>
      </c>
      <c r="V47" s="47">
        <f t="shared" si="2"/>
        <v>0</v>
      </c>
    </row>
    <row r="48" spans="1:22" ht="15.75" customHeight="1">
      <c r="A48" s="2">
        <v>47</v>
      </c>
      <c r="B48" s="12">
        <v>41232</v>
      </c>
      <c r="C48" s="2" t="s">
        <v>392</v>
      </c>
      <c r="D48" s="2">
        <v>2010</v>
      </c>
      <c r="E48" s="19" t="s">
        <v>164</v>
      </c>
      <c r="F48" s="2">
        <v>9434</v>
      </c>
      <c r="G48" s="2">
        <v>4308</v>
      </c>
      <c r="H48" s="2" t="s">
        <v>395</v>
      </c>
      <c r="J48" s="41" t="s">
        <v>781</v>
      </c>
      <c r="L48" s="23"/>
      <c r="M48" s="23"/>
      <c r="N48" s="47">
        <f t="shared" si="3"/>
        <v>0</v>
      </c>
      <c r="O48" s="47">
        <f t="shared" si="3"/>
        <v>0</v>
      </c>
      <c r="P48" s="47">
        <f t="shared" si="3"/>
        <v>0</v>
      </c>
      <c r="Q48" s="47">
        <f t="shared" si="3"/>
        <v>0</v>
      </c>
      <c r="R48" s="47">
        <f t="shared" si="3"/>
        <v>0</v>
      </c>
      <c r="S48" s="47">
        <f t="shared" si="3"/>
        <v>0</v>
      </c>
      <c r="T48" s="47">
        <f t="shared" si="3"/>
        <v>0</v>
      </c>
      <c r="U48" s="47">
        <f t="shared" si="3"/>
        <v>0</v>
      </c>
      <c r="V48" s="47">
        <f t="shared" si="2"/>
        <v>0</v>
      </c>
    </row>
    <row r="49" spans="1:22" ht="15.75" customHeight="1">
      <c r="A49" s="2">
        <v>48</v>
      </c>
      <c r="B49" s="12">
        <v>41239</v>
      </c>
      <c r="C49" s="3"/>
      <c r="D49" s="3"/>
      <c r="E49" s="3"/>
      <c r="F49" s="2">
        <v>9435</v>
      </c>
      <c r="G49" s="2">
        <v>773</v>
      </c>
      <c r="H49" s="2" t="s">
        <v>398</v>
      </c>
      <c r="J49" s="41" t="s">
        <v>782</v>
      </c>
      <c r="L49" s="23"/>
      <c r="M49" s="23"/>
      <c r="N49" s="47">
        <f t="shared" si="3"/>
        <v>0</v>
      </c>
      <c r="O49" s="47">
        <f t="shared" si="3"/>
        <v>0</v>
      </c>
      <c r="P49" s="47">
        <f t="shared" si="3"/>
        <v>0</v>
      </c>
      <c r="Q49" s="47">
        <f t="shared" si="3"/>
        <v>0</v>
      </c>
      <c r="R49" s="47">
        <f t="shared" si="3"/>
        <v>0</v>
      </c>
      <c r="S49" s="47">
        <f t="shared" si="3"/>
        <v>0</v>
      </c>
      <c r="T49" s="47">
        <f t="shared" si="3"/>
        <v>0</v>
      </c>
      <c r="U49" s="47">
        <f t="shared" si="3"/>
        <v>0</v>
      </c>
      <c r="V49" s="47">
        <f t="shared" si="2"/>
        <v>0</v>
      </c>
    </row>
    <row r="50" spans="1:22" ht="15.75" customHeight="1">
      <c r="A50" s="2">
        <v>49</v>
      </c>
      <c r="B50" s="12">
        <v>41246</v>
      </c>
      <c r="C50" s="2" t="s">
        <v>388</v>
      </c>
      <c r="D50" s="2">
        <v>2009</v>
      </c>
      <c r="E50" s="2">
        <v>18</v>
      </c>
      <c r="F50" s="2">
        <v>9436</v>
      </c>
      <c r="G50" s="2">
        <v>5872</v>
      </c>
      <c r="H50" s="2" t="s">
        <v>400</v>
      </c>
      <c r="J50" s="41" t="s">
        <v>980</v>
      </c>
      <c r="L50" s="23"/>
      <c r="M50" s="23"/>
      <c r="N50" s="47">
        <f t="shared" si="3"/>
        <v>0</v>
      </c>
      <c r="O50" s="47">
        <f t="shared" si="3"/>
        <v>0</v>
      </c>
      <c r="P50" s="47">
        <f t="shared" si="3"/>
        <v>0</v>
      </c>
      <c r="Q50" s="47">
        <f t="shared" si="3"/>
        <v>0</v>
      </c>
      <c r="R50" s="47">
        <f t="shared" si="3"/>
        <v>0</v>
      </c>
      <c r="S50" s="47">
        <f t="shared" si="3"/>
        <v>0</v>
      </c>
      <c r="T50" s="47">
        <f t="shared" si="3"/>
        <v>0</v>
      </c>
      <c r="U50" s="47">
        <f t="shared" si="3"/>
        <v>0</v>
      </c>
      <c r="V50" s="47">
        <f t="shared" si="2"/>
        <v>0</v>
      </c>
    </row>
    <row r="51" spans="1:22" ht="15.75" customHeight="1">
      <c r="A51" s="2">
        <v>50</v>
      </c>
      <c r="B51" s="12">
        <v>41253</v>
      </c>
      <c r="C51" s="2" t="s">
        <v>9</v>
      </c>
      <c r="D51" s="2">
        <v>2003</v>
      </c>
      <c r="E51" s="2">
        <v>22</v>
      </c>
      <c r="F51" s="2">
        <v>2542</v>
      </c>
      <c r="G51" s="2">
        <v>7306</v>
      </c>
      <c r="H51" s="2" t="s">
        <v>101</v>
      </c>
      <c r="J51" s="41" t="s">
        <v>783</v>
      </c>
      <c r="L51" s="23"/>
      <c r="M51" s="23"/>
      <c r="N51" s="47">
        <f t="shared" si="3"/>
        <v>0</v>
      </c>
      <c r="O51" s="47">
        <f t="shared" si="3"/>
        <v>0</v>
      </c>
      <c r="P51" s="47">
        <f t="shared" si="3"/>
        <v>0</v>
      </c>
      <c r="Q51" s="47">
        <f t="shared" si="3"/>
        <v>0</v>
      </c>
      <c r="R51" s="47">
        <f t="shared" si="3"/>
        <v>0</v>
      </c>
      <c r="S51" s="47">
        <f t="shared" si="3"/>
        <v>0</v>
      </c>
      <c r="T51" s="47">
        <f t="shared" si="3"/>
        <v>0</v>
      </c>
      <c r="U51" s="47">
        <f t="shared" si="3"/>
        <v>0</v>
      </c>
      <c r="V51" s="47">
        <f t="shared" si="2"/>
        <v>0</v>
      </c>
    </row>
    <row r="52" spans="1:22" ht="15.75" customHeight="1">
      <c r="A52" s="2">
        <v>51</v>
      </c>
      <c r="B52" s="12">
        <v>41260</v>
      </c>
      <c r="C52" s="2" t="s">
        <v>9</v>
      </c>
      <c r="D52" s="2">
        <v>2003</v>
      </c>
      <c r="E52" s="2">
        <v>15</v>
      </c>
      <c r="F52" s="2">
        <v>2536</v>
      </c>
      <c r="G52" s="2">
        <v>2847</v>
      </c>
      <c r="H52" s="2" t="s">
        <v>102</v>
      </c>
      <c r="J52" s="41" t="s">
        <v>784</v>
      </c>
      <c r="L52" s="23" t="s">
        <v>761</v>
      </c>
      <c r="M52" s="23"/>
      <c r="N52" s="47">
        <f t="shared" si="3"/>
        <v>1</v>
      </c>
      <c r="O52" s="47">
        <f t="shared" si="3"/>
        <v>0</v>
      </c>
      <c r="P52" s="47">
        <f t="shared" si="3"/>
        <v>0</v>
      </c>
      <c r="Q52" s="47">
        <f t="shared" si="3"/>
        <v>0</v>
      </c>
      <c r="R52" s="47">
        <f t="shared" si="3"/>
        <v>0</v>
      </c>
      <c r="S52" s="47">
        <f t="shared" si="3"/>
        <v>0</v>
      </c>
      <c r="T52" s="47">
        <f t="shared" si="3"/>
        <v>0</v>
      </c>
      <c r="U52" s="47">
        <f t="shared" si="3"/>
        <v>0</v>
      </c>
      <c r="V52" s="47">
        <f t="shared" si="2"/>
        <v>0</v>
      </c>
    </row>
    <row r="53" spans="1:22" ht="15.75" customHeight="1">
      <c r="A53" s="2">
        <v>52</v>
      </c>
      <c r="B53" s="12">
        <v>41267</v>
      </c>
      <c r="C53" s="2" t="s">
        <v>9</v>
      </c>
      <c r="D53" s="2">
        <v>2002</v>
      </c>
      <c r="E53" s="2">
        <v>22</v>
      </c>
      <c r="F53" s="2">
        <v>2530</v>
      </c>
      <c r="G53" s="2">
        <v>665</v>
      </c>
      <c r="H53" s="2" t="s">
        <v>103</v>
      </c>
      <c r="J53" s="41" t="s">
        <v>786</v>
      </c>
      <c r="L53" s="23" t="s">
        <v>768</v>
      </c>
      <c r="M53" s="23"/>
      <c r="N53" s="47">
        <f t="shared" si="3"/>
        <v>0</v>
      </c>
      <c r="O53" s="47">
        <f t="shared" si="3"/>
        <v>0</v>
      </c>
      <c r="P53" s="47">
        <f t="shared" si="3"/>
        <v>1</v>
      </c>
      <c r="Q53" s="47">
        <f t="shared" si="3"/>
        <v>0</v>
      </c>
      <c r="R53" s="47">
        <f t="shared" si="3"/>
        <v>0</v>
      </c>
      <c r="S53" s="47">
        <f t="shared" si="3"/>
        <v>0</v>
      </c>
      <c r="T53" s="47">
        <f t="shared" si="3"/>
        <v>0</v>
      </c>
      <c r="U53" s="47">
        <f t="shared" si="3"/>
        <v>0</v>
      </c>
      <c r="V53" s="47">
        <f t="shared" si="2"/>
        <v>0</v>
      </c>
    </row>
    <row r="54" spans="1:22" ht="15.75" customHeight="1">
      <c r="A54" s="2">
        <v>53</v>
      </c>
      <c r="B54" s="12">
        <v>41274</v>
      </c>
      <c r="C54" s="2" t="s">
        <v>9</v>
      </c>
      <c r="D54" s="2">
        <v>2000</v>
      </c>
      <c r="E54" s="2">
        <v>23</v>
      </c>
      <c r="F54" s="2">
        <v>2503</v>
      </c>
      <c r="G54" s="2">
        <v>2845</v>
      </c>
      <c r="H54" s="2" t="s">
        <v>104</v>
      </c>
      <c r="J54" s="41" t="s">
        <v>787</v>
      </c>
      <c r="L54" s="23"/>
      <c r="M54" s="23"/>
      <c r="N54" s="47"/>
      <c r="O54" s="47"/>
      <c r="P54" s="47"/>
      <c r="Q54" s="47"/>
      <c r="R54" s="47"/>
      <c r="S54" s="47"/>
      <c r="T54" s="47"/>
      <c r="U54" s="47"/>
      <c r="V54" s="47"/>
    </row>
    <row r="55" spans="1:22" ht="15.75" customHeight="1">
      <c r="A55" s="11" t="s">
        <v>87</v>
      </c>
      <c r="B55" s="3"/>
      <c r="C55" s="3"/>
      <c r="D55" s="3"/>
      <c r="E55" s="3"/>
      <c r="F55" s="3"/>
      <c r="G55" s="3"/>
      <c r="H55" s="3"/>
      <c r="L55" s="23"/>
      <c r="M55" s="23"/>
      <c r="N55" s="46" t="str">
        <f>N1</f>
        <v>Str</v>
      </c>
      <c r="O55" s="46" t="str">
        <f t="shared" ref="O55:U55" si="4">O1</f>
        <v>Sys</v>
      </c>
      <c r="P55" s="46" t="str">
        <f t="shared" si="4"/>
        <v>Vis</v>
      </c>
      <c r="Q55" s="46" t="str">
        <f t="shared" si="4"/>
        <v>Rep</v>
      </c>
      <c r="R55" s="46" t="str">
        <f t="shared" si="4"/>
        <v>Mod</v>
      </c>
      <c r="S55" s="46" t="str">
        <f t="shared" si="4"/>
        <v>ENS</v>
      </c>
      <c r="T55" s="46" t="str">
        <f t="shared" si="4"/>
        <v>PQMC</v>
      </c>
      <c r="U55" s="46" t="str">
        <f t="shared" si="4"/>
        <v>RJCP</v>
      </c>
      <c r="V55" s="46" t="s">
        <v>769</v>
      </c>
    </row>
    <row r="56" spans="1:22" ht="15.75" customHeight="1">
      <c r="L56" s="23"/>
      <c r="M56" s="23"/>
      <c r="N56" s="47">
        <f>SUM(N2:N53)</f>
        <v>1</v>
      </c>
      <c r="O56" s="47">
        <f t="shared" ref="O56:V56" si="5">SUM(O2:O53)</f>
        <v>2</v>
      </c>
      <c r="P56" s="47">
        <f t="shared" si="5"/>
        <v>3</v>
      </c>
      <c r="Q56" s="47">
        <f t="shared" si="5"/>
        <v>2</v>
      </c>
      <c r="R56" s="47">
        <f t="shared" si="5"/>
        <v>1</v>
      </c>
      <c r="S56" s="47">
        <f t="shared" si="5"/>
        <v>1</v>
      </c>
      <c r="T56" s="47">
        <f t="shared" si="5"/>
        <v>0</v>
      </c>
      <c r="U56" s="47">
        <f t="shared" si="5"/>
        <v>2</v>
      </c>
      <c r="V56" s="47">
        <f t="shared" si="5"/>
        <v>0</v>
      </c>
    </row>
    <row r="57" spans="1:22" ht="15.75" customHeight="1">
      <c r="N57">
        <f>N56</f>
        <v>1</v>
      </c>
      <c r="O57">
        <f t="shared" ref="O57:V57" si="6">O56</f>
        <v>2</v>
      </c>
      <c r="P57">
        <f t="shared" si="6"/>
        <v>3</v>
      </c>
      <c r="Q57">
        <f t="shared" si="6"/>
        <v>2</v>
      </c>
      <c r="R57">
        <f t="shared" si="6"/>
        <v>1</v>
      </c>
      <c r="S57">
        <f t="shared" si="6"/>
        <v>1</v>
      </c>
      <c r="T57">
        <f t="shared" si="6"/>
        <v>0</v>
      </c>
      <c r="U57">
        <f t="shared" si="6"/>
        <v>2</v>
      </c>
      <c r="V57">
        <f t="shared" si="6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V100"/>
  <sheetViews>
    <sheetView workbookViewId="0">
      <selection activeCell="J25" sqref="J25"/>
    </sheetView>
  </sheetViews>
  <sheetFormatPr defaultColWidth="17.28515625" defaultRowHeight="15.75" customHeight="1"/>
  <cols>
    <col min="1" max="1" width="8.85546875" customWidth="1"/>
    <col min="2" max="2" width="11" hidden="1" customWidth="1"/>
    <col min="3" max="3" width="29.28515625" hidden="1" customWidth="1"/>
    <col min="4" max="5" width="8.85546875" hidden="1" customWidth="1"/>
    <col min="6" max="6" width="8.85546875" customWidth="1"/>
    <col min="7" max="7" width="8.85546875" hidden="1" customWidth="1"/>
    <col min="8" max="8" width="37.42578125" hidden="1" customWidth="1"/>
    <col min="9" max="9" width="20" hidden="1" customWidth="1"/>
    <col min="10" max="10" width="33.42578125" bestFit="1" customWidth="1"/>
    <col min="11" max="11" width="17.28515625" customWidth="1"/>
    <col min="12" max="12" width="23.7109375" customWidth="1"/>
    <col min="13" max="13" width="17.28515625" customWidth="1"/>
    <col min="14" max="14" width="3.5703125" customWidth="1"/>
    <col min="15" max="15" width="4.140625" customWidth="1"/>
    <col min="16" max="16" width="3.7109375" customWidth="1"/>
    <col min="17" max="17" width="4.5703125" customWidth="1"/>
    <col min="18" max="18" width="4.85546875" customWidth="1"/>
    <col min="19" max="19" width="4.7109375" customWidth="1"/>
    <col min="20" max="20" width="6.5703125" customWidth="1"/>
    <col min="21" max="21" width="5.85546875" customWidth="1"/>
    <col min="22" max="22" width="6.28515625" customWidth="1"/>
  </cols>
  <sheetData>
    <row r="1" spans="1:22" ht="15.75" customHeight="1">
      <c r="A1" s="2" t="s">
        <v>215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300</v>
      </c>
      <c r="H1" s="2" t="s">
        <v>350</v>
      </c>
      <c r="J1" s="40" t="s">
        <v>770</v>
      </c>
      <c r="L1" s="26" t="s">
        <v>760</v>
      </c>
      <c r="M1" s="23"/>
      <c r="N1" s="46" t="s">
        <v>761</v>
      </c>
      <c r="O1" s="46" t="s">
        <v>763</v>
      </c>
      <c r="P1" s="46" t="s">
        <v>768</v>
      </c>
      <c r="Q1" s="46" t="s">
        <v>767</v>
      </c>
      <c r="R1" s="46" t="s">
        <v>766</v>
      </c>
      <c r="S1" s="46" t="s">
        <v>762</v>
      </c>
      <c r="T1" s="46" t="s">
        <v>765</v>
      </c>
      <c r="U1" s="46" t="s">
        <v>764</v>
      </c>
      <c r="V1" s="47"/>
    </row>
    <row r="2" spans="1:22" ht="15.75" customHeight="1">
      <c r="A2" s="2">
        <v>1</v>
      </c>
      <c r="B2" s="15">
        <v>41456</v>
      </c>
      <c r="C2" s="2" t="s">
        <v>9</v>
      </c>
      <c r="D2" s="2">
        <v>2000</v>
      </c>
      <c r="E2" s="17">
        <v>19</v>
      </c>
      <c r="F2" s="2">
        <v>8678</v>
      </c>
      <c r="G2" s="2">
        <v>4903</v>
      </c>
      <c r="H2" s="2" t="s">
        <v>105</v>
      </c>
      <c r="J2" s="41" t="s">
        <v>884</v>
      </c>
      <c r="L2" s="23"/>
      <c r="M2" s="23"/>
      <c r="N2" s="47">
        <f>IF($L2 = N$1,1,0)</f>
        <v>0</v>
      </c>
      <c r="O2" s="47">
        <f t="shared" ref="O2:U17" si="0">IF($L2 = O$1,1,0)</f>
        <v>0</v>
      </c>
      <c r="P2" s="47">
        <f t="shared" si="0"/>
        <v>0</v>
      </c>
      <c r="Q2" s="47">
        <f t="shared" si="0"/>
        <v>0</v>
      </c>
      <c r="R2" s="47">
        <f t="shared" si="0"/>
        <v>0</v>
      </c>
      <c r="S2" s="47">
        <f t="shared" si="0"/>
        <v>0</v>
      </c>
      <c r="T2" s="47">
        <f t="shared" si="0"/>
        <v>0</v>
      </c>
      <c r="U2" s="47">
        <f t="shared" si="0"/>
        <v>0</v>
      </c>
      <c r="V2" s="47">
        <f>IF(SUM(N2:U2)=0,IF(L2=0,0,1),0)</f>
        <v>0</v>
      </c>
    </row>
    <row r="3" spans="1:22" ht="15.75" customHeight="1">
      <c r="A3" s="2">
        <v>2</v>
      </c>
      <c r="B3" s="18" t="s">
        <v>383</v>
      </c>
      <c r="C3" s="2" t="s">
        <v>9</v>
      </c>
      <c r="D3" s="2">
        <v>2003</v>
      </c>
      <c r="E3" s="2">
        <v>6</v>
      </c>
      <c r="F3" s="2">
        <v>2532</v>
      </c>
      <c r="G3" s="2">
        <v>2382</v>
      </c>
      <c r="H3" s="2" t="s">
        <v>106</v>
      </c>
      <c r="J3" s="41" t="s">
        <v>885</v>
      </c>
      <c r="L3" s="23"/>
      <c r="M3" s="23"/>
      <c r="N3" s="47">
        <f t="shared" ref="N3:U34" si="1">IF($L3 = N$1,1,0)</f>
        <v>0</v>
      </c>
      <c r="O3" s="47">
        <f t="shared" si="0"/>
        <v>0</v>
      </c>
      <c r="P3" s="47">
        <f t="shared" si="0"/>
        <v>0</v>
      </c>
      <c r="Q3" s="47">
        <f t="shared" si="0"/>
        <v>0</v>
      </c>
      <c r="R3" s="47">
        <f t="shared" si="0"/>
        <v>0</v>
      </c>
      <c r="S3" s="47">
        <f t="shared" si="0"/>
        <v>0</v>
      </c>
      <c r="T3" s="47">
        <f t="shared" si="0"/>
        <v>0</v>
      </c>
      <c r="U3" s="47">
        <f t="shared" si="0"/>
        <v>0</v>
      </c>
      <c r="V3" s="47">
        <f t="shared" ref="V3:V53" si="2">IF(SUM(N3:U3)=0,IF(L3=0,0,1),0)</f>
        <v>0</v>
      </c>
    </row>
    <row r="4" spans="1:22" ht="15.75" customHeight="1">
      <c r="A4" s="2">
        <v>3</v>
      </c>
      <c r="B4" s="18" t="s">
        <v>387</v>
      </c>
      <c r="C4" s="2" t="s">
        <v>9</v>
      </c>
      <c r="D4" s="2">
        <v>2003</v>
      </c>
      <c r="E4" s="2">
        <v>20</v>
      </c>
      <c r="F4" s="2">
        <v>2540</v>
      </c>
      <c r="G4" s="2">
        <v>640</v>
      </c>
      <c r="H4" s="2" t="s">
        <v>107</v>
      </c>
      <c r="J4" s="41" t="s">
        <v>886</v>
      </c>
      <c r="L4" s="23"/>
      <c r="M4" s="23"/>
      <c r="N4" s="47">
        <f t="shared" si="1"/>
        <v>0</v>
      </c>
      <c r="O4" s="47">
        <f t="shared" si="0"/>
        <v>0</v>
      </c>
      <c r="P4" s="47">
        <f t="shared" si="0"/>
        <v>0</v>
      </c>
      <c r="Q4" s="47">
        <f t="shared" si="0"/>
        <v>0</v>
      </c>
      <c r="R4" s="47">
        <f t="shared" si="0"/>
        <v>0</v>
      </c>
      <c r="S4" s="47">
        <f t="shared" si="0"/>
        <v>0</v>
      </c>
      <c r="T4" s="47">
        <f t="shared" si="0"/>
        <v>0</v>
      </c>
      <c r="U4" s="47">
        <f t="shared" si="0"/>
        <v>0</v>
      </c>
      <c r="V4" s="47">
        <f t="shared" si="2"/>
        <v>0</v>
      </c>
    </row>
    <row r="5" spans="1:22" ht="15.75" customHeight="1">
      <c r="A5" s="2">
        <v>4</v>
      </c>
      <c r="B5" s="18" t="s">
        <v>389</v>
      </c>
      <c r="C5" s="2" t="s">
        <v>9</v>
      </c>
      <c r="D5" s="2">
        <v>2010</v>
      </c>
      <c r="E5" s="17">
        <v>8</v>
      </c>
      <c r="F5" s="2">
        <v>9750</v>
      </c>
      <c r="G5" s="2">
        <v>1981</v>
      </c>
      <c r="H5" s="3" t="s">
        <v>483</v>
      </c>
      <c r="J5" s="41" t="s">
        <v>887</v>
      </c>
      <c r="L5" s="23" t="s">
        <v>763</v>
      </c>
      <c r="M5" s="23"/>
      <c r="N5" s="47">
        <f t="shared" si="1"/>
        <v>0</v>
      </c>
      <c r="O5" s="47">
        <f t="shared" si="0"/>
        <v>1</v>
      </c>
      <c r="P5" s="47">
        <f t="shared" si="0"/>
        <v>0</v>
      </c>
      <c r="Q5" s="47">
        <f t="shared" si="0"/>
        <v>0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47">
        <f t="shared" si="0"/>
        <v>0</v>
      </c>
      <c r="V5" s="47">
        <f t="shared" si="2"/>
        <v>0</v>
      </c>
    </row>
    <row r="6" spans="1:22" ht="15.75" customHeight="1">
      <c r="A6" s="2">
        <v>5</v>
      </c>
      <c r="B6" s="15">
        <v>41366</v>
      </c>
      <c r="C6" s="2" t="s">
        <v>9</v>
      </c>
      <c r="D6" s="2">
        <v>2010</v>
      </c>
      <c r="E6" s="17">
        <v>23</v>
      </c>
      <c r="F6" s="2">
        <v>9751</v>
      </c>
      <c r="G6" s="3">
        <v>2160</v>
      </c>
      <c r="H6" s="3" t="s">
        <v>189</v>
      </c>
      <c r="J6" s="41" t="s">
        <v>888</v>
      </c>
      <c r="L6" s="23"/>
      <c r="M6" s="23"/>
      <c r="N6" s="47">
        <f t="shared" si="1"/>
        <v>0</v>
      </c>
      <c r="O6" s="47">
        <f t="shared" si="0"/>
        <v>0</v>
      </c>
      <c r="P6" s="47">
        <f t="shared" si="0"/>
        <v>0</v>
      </c>
      <c r="Q6" s="47">
        <f t="shared" si="0"/>
        <v>0</v>
      </c>
      <c r="R6" s="47">
        <f t="shared" si="0"/>
        <v>0</v>
      </c>
      <c r="S6" s="47">
        <f t="shared" si="0"/>
        <v>0</v>
      </c>
      <c r="T6" s="47">
        <f t="shared" si="0"/>
        <v>0</v>
      </c>
      <c r="U6" s="47">
        <f t="shared" si="0"/>
        <v>0</v>
      </c>
      <c r="V6" s="47">
        <f t="shared" si="2"/>
        <v>0</v>
      </c>
    </row>
    <row r="7" spans="1:22" ht="15.75" customHeight="1">
      <c r="A7" s="2">
        <v>6</v>
      </c>
      <c r="B7" s="15">
        <v>41580</v>
      </c>
      <c r="C7" s="2" t="s">
        <v>9</v>
      </c>
      <c r="D7" s="2">
        <v>2010</v>
      </c>
      <c r="E7" s="17">
        <v>19</v>
      </c>
      <c r="F7" s="2">
        <v>9765</v>
      </c>
      <c r="G7" s="2">
        <v>2161</v>
      </c>
      <c r="H7" s="3" t="s">
        <v>1017</v>
      </c>
      <c r="I7" s="41" t="s">
        <v>1023</v>
      </c>
      <c r="J7" s="41" t="s">
        <v>889</v>
      </c>
      <c r="L7" s="23"/>
      <c r="M7" s="23"/>
      <c r="N7" s="47">
        <f t="shared" si="1"/>
        <v>0</v>
      </c>
      <c r="O7" s="47">
        <f t="shared" si="0"/>
        <v>0</v>
      </c>
      <c r="P7" s="47">
        <f t="shared" si="0"/>
        <v>0</v>
      </c>
      <c r="Q7" s="47">
        <f t="shared" si="0"/>
        <v>0</v>
      </c>
      <c r="R7" s="47">
        <f t="shared" si="0"/>
        <v>0</v>
      </c>
      <c r="S7" s="47">
        <f t="shared" si="0"/>
        <v>0</v>
      </c>
      <c r="T7" s="47">
        <f t="shared" si="0"/>
        <v>0</v>
      </c>
      <c r="U7" s="47">
        <f t="shared" si="0"/>
        <v>0</v>
      </c>
      <c r="V7" s="47">
        <f t="shared" si="2"/>
        <v>0</v>
      </c>
    </row>
    <row r="8" spans="1:22" ht="15.75" customHeight="1">
      <c r="A8" s="2">
        <v>7</v>
      </c>
      <c r="B8" s="18" t="s">
        <v>393</v>
      </c>
      <c r="C8" s="2" t="s">
        <v>9</v>
      </c>
      <c r="D8" s="2">
        <v>2011</v>
      </c>
      <c r="E8" s="17">
        <v>7</v>
      </c>
      <c r="F8" s="2">
        <v>9766</v>
      </c>
      <c r="G8" s="2">
        <v>6355</v>
      </c>
      <c r="H8" s="3" t="s">
        <v>64</v>
      </c>
      <c r="J8" s="41" t="s">
        <v>890</v>
      </c>
      <c r="L8" s="23"/>
      <c r="M8" s="23"/>
      <c r="N8" s="47">
        <f t="shared" si="1"/>
        <v>0</v>
      </c>
      <c r="O8" s="47">
        <f t="shared" si="0"/>
        <v>0</v>
      </c>
      <c r="P8" s="47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47">
        <f t="shared" si="0"/>
        <v>0</v>
      </c>
      <c r="V8" s="47">
        <f t="shared" si="2"/>
        <v>0</v>
      </c>
    </row>
    <row r="9" spans="1:22" ht="15.75" customHeight="1">
      <c r="A9" s="2">
        <v>8</v>
      </c>
      <c r="B9" s="18" t="s">
        <v>394</v>
      </c>
      <c r="C9" s="2" t="s">
        <v>9</v>
      </c>
      <c r="D9" s="2">
        <v>2002</v>
      </c>
      <c r="E9" s="17">
        <v>17</v>
      </c>
      <c r="F9" s="2">
        <v>2410</v>
      </c>
      <c r="G9" s="3">
        <v>2384</v>
      </c>
      <c r="H9" s="3" t="s">
        <v>43</v>
      </c>
      <c r="J9" s="41" t="s">
        <v>891</v>
      </c>
      <c r="L9" s="23" t="s">
        <v>767</v>
      </c>
      <c r="M9" s="23"/>
      <c r="N9" s="47">
        <f t="shared" si="1"/>
        <v>0</v>
      </c>
      <c r="O9" s="47">
        <f t="shared" si="0"/>
        <v>0</v>
      </c>
      <c r="P9" s="47">
        <f t="shared" si="0"/>
        <v>0</v>
      </c>
      <c r="Q9" s="47">
        <f t="shared" si="0"/>
        <v>1</v>
      </c>
      <c r="R9" s="47">
        <f t="shared" si="0"/>
        <v>0</v>
      </c>
      <c r="S9" s="47">
        <f t="shared" si="0"/>
        <v>0</v>
      </c>
      <c r="T9" s="47">
        <f t="shared" si="0"/>
        <v>0</v>
      </c>
      <c r="U9" s="47">
        <f t="shared" si="0"/>
        <v>0</v>
      </c>
      <c r="V9" s="47">
        <f t="shared" si="2"/>
        <v>0</v>
      </c>
    </row>
    <row r="10" spans="1:22" ht="15.75" customHeight="1">
      <c r="A10" s="2">
        <v>9</v>
      </c>
      <c r="B10" s="15">
        <v>41367</v>
      </c>
      <c r="C10" s="2" t="s">
        <v>372</v>
      </c>
      <c r="D10" s="2">
        <v>2009</v>
      </c>
      <c r="E10" s="2">
        <v>10</v>
      </c>
      <c r="F10" s="2">
        <v>7189</v>
      </c>
      <c r="G10" s="2">
        <v>1887</v>
      </c>
      <c r="H10" s="2" t="s">
        <v>379</v>
      </c>
      <c r="J10" s="41" t="s">
        <v>892</v>
      </c>
      <c r="L10" s="23" t="s">
        <v>761</v>
      </c>
      <c r="M10" s="23"/>
      <c r="N10" s="47">
        <f t="shared" si="1"/>
        <v>1</v>
      </c>
      <c r="O10" s="47">
        <f t="shared" si="0"/>
        <v>0</v>
      </c>
      <c r="P10" s="47">
        <f t="shared" si="0"/>
        <v>0</v>
      </c>
      <c r="Q10" s="47">
        <f t="shared" si="0"/>
        <v>0</v>
      </c>
      <c r="R10" s="47">
        <f t="shared" si="0"/>
        <v>0</v>
      </c>
      <c r="S10" s="47">
        <f t="shared" si="0"/>
        <v>0</v>
      </c>
      <c r="T10" s="47">
        <f t="shared" si="0"/>
        <v>0</v>
      </c>
      <c r="U10" s="47">
        <f t="shared" si="0"/>
        <v>0</v>
      </c>
      <c r="V10" s="47">
        <f t="shared" si="2"/>
        <v>0</v>
      </c>
    </row>
    <row r="11" spans="1:22" ht="15.75" customHeight="1">
      <c r="A11" s="2">
        <v>10</v>
      </c>
      <c r="B11" s="15">
        <v>41581</v>
      </c>
      <c r="C11" s="2" t="s">
        <v>9</v>
      </c>
      <c r="D11" s="2">
        <v>2011</v>
      </c>
      <c r="E11" s="17">
        <v>13</v>
      </c>
      <c r="F11" s="2">
        <v>9767</v>
      </c>
      <c r="G11" s="3">
        <v>2312</v>
      </c>
      <c r="H11" s="3" t="s">
        <v>1021</v>
      </c>
      <c r="J11" s="41" t="s">
        <v>893</v>
      </c>
      <c r="L11" s="23"/>
      <c r="M11" s="23"/>
      <c r="N11" s="47">
        <f t="shared" si="1"/>
        <v>0</v>
      </c>
      <c r="O11" s="47">
        <f t="shared" si="0"/>
        <v>0</v>
      </c>
      <c r="P11" s="47">
        <f t="shared" si="0"/>
        <v>0</v>
      </c>
      <c r="Q11" s="47">
        <f t="shared" si="0"/>
        <v>0</v>
      </c>
      <c r="R11" s="47">
        <f t="shared" si="0"/>
        <v>0</v>
      </c>
      <c r="S11" s="47">
        <f t="shared" si="0"/>
        <v>0</v>
      </c>
      <c r="T11" s="47">
        <f t="shared" si="0"/>
        <v>0</v>
      </c>
      <c r="U11" s="47">
        <f t="shared" si="0"/>
        <v>0</v>
      </c>
      <c r="V11" s="47">
        <f t="shared" si="2"/>
        <v>0</v>
      </c>
    </row>
    <row r="12" spans="1:22" ht="15.75" customHeight="1">
      <c r="A12" s="2">
        <v>11</v>
      </c>
      <c r="B12" s="18" t="s">
        <v>397</v>
      </c>
      <c r="C12" s="2" t="s">
        <v>9</v>
      </c>
      <c r="D12" s="2">
        <v>2011</v>
      </c>
      <c r="E12" s="17">
        <v>17</v>
      </c>
      <c r="F12" s="2">
        <v>9768</v>
      </c>
      <c r="G12" s="3">
        <v>1249</v>
      </c>
      <c r="H12" s="3" t="s">
        <v>1022</v>
      </c>
      <c r="J12" s="41" t="s">
        <v>894</v>
      </c>
      <c r="L12" s="23"/>
      <c r="M12" s="23"/>
      <c r="N12" s="47">
        <f t="shared" si="1"/>
        <v>0</v>
      </c>
      <c r="O12" s="47">
        <f t="shared" si="0"/>
        <v>0</v>
      </c>
      <c r="P12" s="47">
        <f t="shared" si="0"/>
        <v>0</v>
      </c>
      <c r="Q12" s="47">
        <f t="shared" si="0"/>
        <v>0</v>
      </c>
      <c r="R12" s="47">
        <f t="shared" si="0"/>
        <v>0</v>
      </c>
      <c r="S12" s="47">
        <f t="shared" si="0"/>
        <v>0</v>
      </c>
      <c r="T12" s="47">
        <f t="shared" si="0"/>
        <v>0</v>
      </c>
      <c r="U12" s="47">
        <f t="shared" si="0"/>
        <v>0</v>
      </c>
      <c r="V12" s="47">
        <f t="shared" si="2"/>
        <v>0</v>
      </c>
    </row>
    <row r="13" spans="1:22" ht="15.75" customHeight="1">
      <c r="A13" s="2">
        <v>12</v>
      </c>
      <c r="B13" s="18" t="s">
        <v>399</v>
      </c>
      <c r="C13" s="2" t="s">
        <v>9</v>
      </c>
      <c r="D13" s="2">
        <v>2009</v>
      </c>
      <c r="E13" s="17">
        <v>5</v>
      </c>
      <c r="F13" s="2">
        <v>9769</v>
      </c>
      <c r="G13" s="2">
        <v>631</v>
      </c>
      <c r="H13" s="3" t="s">
        <v>1009</v>
      </c>
      <c r="I13" s="41" t="s">
        <v>1023</v>
      </c>
      <c r="J13" s="41" t="s">
        <v>859</v>
      </c>
      <c r="L13" s="23"/>
      <c r="M13" s="23"/>
      <c r="N13" s="47">
        <f t="shared" si="1"/>
        <v>0</v>
      </c>
      <c r="O13" s="47">
        <f t="shared" si="0"/>
        <v>0</v>
      </c>
      <c r="P13" s="47">
        <f t="shared" si="0"/>
        <v>0</v>
      </c>
      <c r="Q13" s="47">
        <f t="shared" si="0"/>
        <v>0</v>
      </c>
      <c r="R13" s="47">
        <f t="shared" si="0"/>
        <v>0</v>
      </c>
      <c r="S13" s="47">
        <f t="shared" si="0"/>
        <v>0</v>
      </c>
      <c r="T13" s="47">
        <f t="shared" si="0"/>
        <v>0</v>
      </c>
      <c r="U13" s="47">
        <f t="shared" si="0"/>
        <v>0</v>
      </c>
      <c r="V13" s="47">
        <f t="shared" si="2"/>
        <v>0</v>
      </c>
    </row>
    <row r="14" spans="1:22" ht="15.75" customHeight="1">
      <c r="A14" s="2">
        <v>13</v>
      </c>
      <c r="B14" s="15">
        <v>41278</v>
      </c>
      <c r="C14" s="2" t="s">
        <v>9</v>
      </c>
      <c r="D14" s="2">
        <v>2002</v>
      </c>
      <c r="E14" s="2">
        <v>21</v>
      </c>
      <c r="F14" s="2">
        <v>2529</v>
      </c>
      <c r="G14" s="2">
        <v>1992</v>
      </c>
      <c r="H14" s="2" t="s">
        <v>108</v>
      </c>
      <c r="J14" s="41" t="s">
        <v>895</v>
      </c>
      <c r="L14" s="23" t="s">
        <v>762</v>
      </c>
      <c r="M14" s="23"/>
      <c r="N14" s="47">
        <f t="shared" si="1"/>
        <v>0</v>
      </c>
      <c r="O14" s="47">
        <f t="shared" si="0"/>
        <v>0</v>
      </c>
      <c r="P14" s="47">
        <f t="shared" si="0"/>
        <v>0</v>
      </c>
      <c r="Q14" s="47">
        <f t="shared" si="0"/>
        <v>0</v>
      </c>
      <c r="R14" s="47">
        <f t="shared" si="0"/>
        <v>0</v>
      </c>
      <c r="S14" s="47">
        <f t="shared" si="0"/>
        <v>1</v>
      </c>
      <c r="T14" s="47">
        <f t="shared" si="0"/>
        <v>0</v>
      </c>
      <c r="U14" s="47">
        <f t="shared" si="0"/>
        <v>0</v>
      </c>
      <c r="V14" s="47">
        <f t="shared" si="2"/>
        <v>0</v>
      </c>
    </row>
    <row r="15" spans="1:22" ht="15.75" customHeight="1">
      <c r="A15" s="2">
        <v>14</v>
      </c>
      <c r="B15" s="15">
        <v>41490</v>
      </c>
      <c r="C15" s="2" t="s">
        <v>9</v>
      </c>
      <c r="D15" s="2">
        <v>2002</v>
      </c>
      <c r="E15" s="2">
        <v>24</v>
      </c>
      <c r="F15" s="2">
        <v>2531</v>
      </c>
      <c r="G15" s="2">
        <v>4818</v>
      </c>
      <c r="H15" s="2" t="s">
        <v>109</v>
      </c>
      <c r="J15" s="41" t="s">
        <v>896</v>
      </c>
      <c r="L15" s="23" t="s">
        <v>763</v>
      </c>
      <c r="M15" s="23"/>
      <c r="N15" s="47">
        <f t="shared" si="1"/>
        <v>0</v>
      </c>
      <c r="O15" s="47">
        <f t="shared" si="0"/>
        <v>1</v>
      </c>
      <c r="P15" s="47">
        <f t="shared" si="0"/>
        <v>0</v>
      </c>
      <c r="Q15" s="47">
        <f t="shared" si="0"/>
        <v>0</v>
      </c>
      <c r="R15" s="47">
        <f t="shared" si="0"/>
        <v>0</v>
      </c>
      <c r="S15" s="47">
        <f t="shared" si="0"/>
        <v>0</v>
      </c>
      <c r="T15" s="47">
        <f t="shared" si="0"/>
        <v>0</v>
      </c>
      <c r="U15" s="47">
        <f t="shared" si="0"/>
        <v>0</v>
      </c>
      <c r="V15" s="47">
        <f t="shared" si="2"/>
        <v>0</v>
      </c>
    </row>
    <row r="16" spans="1:22" ht="15.75" customHeight="1">
      <c r="A16" s="2">
        <v>15</v>
      </c>
      <c r="B16" s="18" t="s">
        <v>401</v>
      </c>
      <c r="C16" s="2" t="s">
        <v>9</v>
      </c>
      <c r="D16" s="2">
        <v>2001</v>
      </c>
      <c r="E16" s="2">
        <v>17</v>
      </c>
      <c r="F16" s="2">
        <v>2512</v>
      </c>
      <c r="G16" s="2">
        <v>4806</v>
      </c>
      <c r="H16" s="2" t="s">
        <v>110</v>
      </c>
      <c r="J16" s="41" t="s">
        <v>897</v>
      </c>
      <c r="L16" s="23" t="s">
        <v>762</v>
      </c>
      <c r="M16" s="23"/>
      <c r="N16" s="47">
        <f t="shared" si="1"/>
        <v>0</v>
      </c>
      <c r="O16" s="47">
        <f t="shared" si="0"/>
        <v>0</v>
      </c>
      <c r="P16" s="47">
        <f t="shared" si="0"/>
        <v>0</v>
      </c>
      <c r="Q16" s="47">
        <f t="shared" si="0"/>
        <v>0</v>
      </c>
      <c r="R16" s="47">
        <f t="shared" si="0"/>
        <v>0</v>
      </c>
      <c r="S16" s="47">
        <f t="shared" si="0"/>
        <v>1</v>
      </c>
      <c r="T16" s="47">
        <f t="shared" si="0"/>
        <v>0</v>
      </c>
      <c r="U16" s="47">
        <f t="shared" si="0"/>
        <v>0</v>
      </c>
      <c r="V16" s="47">
        <f t="shared" si="2"/>
        <v>0</v>
      </c>
    </row>
    <row r="17" spans="1:22" ht="15.75" customHeight="1">
      <c r="A17" s="2">
        <v>16</v>
      </c>
      <c r="B17" s="18" t="s">
        <v>402</v>
      </c>
      <c r="C17" s="2" t="s">
        <v>9</v>
      </c>
      <c r="D17" s="2">
        <v>2003</v>
      </c>
      <c r="E17" s="2">
        <v>10</v>
      </c>
      <c r="F17" s="2">
        <v>2533</v>
      </c>
      <c r="G17" s="2">
        <v>1002</v>
      </c>
      <c r="H17" s="2" t="s">
        <v>111</v>
      </c>
      <c r="J17" s="41" t="s">
        <v>902</v>
      </c>
      <c r="L17" s="23"/>
      <c r="M17" s="23"/>
      <c r="N17" s="47">
        <f t="shared" si="1"/>
        <v>0</v>
      </c>
      <c r="O17" s="47">
        <f t="shared" si="0"/>
        <v>0</v>
      </c>
      <c r="P17" s="47">
        <f t="shared" si="0"/>
        <v>0</v>
      </c>
      <c r="Q17" s="47">
        <f t="shared" si="0"/>
        <v>0</v>
      </c>
      <c r="R17" s="47">
        <f t="shared" si="0"/>
        <v>0</v>
      </c>
      <c r="S17" s="47">
        <f t="shared" si="0"/>
        <v>0</v>
      </c>
      <c r="T17" s="47">
        <f t="shared" si="0"/>
        <v>0</v>
      </c>
      <c r="U17" s="47">
        <f t="shared" si="0"/>
        <v>0</v>
      </c>
      <c r="V17" s="47">
        <f t="shared" si="2"/>
        <v>0</v>
      </c>
    </row>
    <row r="18" spans="1:22" ht="15.75" customHeight="1">
      <c r="A18" s="2">
        <v>17</v>
      </c>
      <c r="B18" s="18" t="s">
        <v>403</v>
      </c>
      <c r="C18" s="2" t="s">
        <v>9</v>
      </c>
      <c r="D18" s="2">
        <v>2002</v>
      </c>
      <c r="E18" s="2">
        <v>10</v>
      </c>
      <c r="F18" s="2">
        <v>2522</v>
      </c>
      <c r="G18" s="2">
        <v>1056</v>
      </c>
      <c r="H18" s="2" t="s">
        <v>112</v>
      </c>
      <c r="J18" s="41" t="s">
        <v>899</v>
      </c>
      <c r="L18" s="23" t="s">
        <v>766</v>
      </c>
      <c r="M18" s="23"/>
      <c r="N18" s="47">
        <f t="shared" si="1"/>
        <v>0</v>
      </c>
      <c r="O18" s="47">
        <f t="shared" si="1"/>
        <v>0</v>
      </c>
      <c r="P18" s="47">
        <f t="shared" si="1"/>
        <v>0</v>
      </c>
      <c r="Q18" s="47">
        <f t="shared" si="1"/>
        <v>0</v>
      </c>
      <c r="R18" s="47">
        <f t="shared" si="1"/>
        <v>1</v>
      </c>
      <c r="S18" s="47">
        <f t="shared" si="1"/>
        <v>0</v>
      </c>
      <c r="T18" s="47">
        <f t="shared" si="1"/>
        <v>0</v>
      </c>
      <c r="U18" s="47">
        <f t="shared" si="1"/>
        <v>0</v>
      </c>
      <c r="V18" s="47">
        <f t="shared" si="2"/>
        <v>0</v>
      </c>
    </row>
    <row r="19" spans="1:22" ht="15.75" customHeight="1">
      <c r="A19" s="2">
        <v>18</v>
      </c>
      <c r="B19" s="15">
        <v>41430</v>
      </c>
      <c r="C19" s="2" t="s">
        <v>9</v>
      </c>
      <c r="D19" s="2">
        <v>2000</v>
      </c>
      <c r="E19" s="2">
        <v>22</v>
      </c>
      <c r="F19" s="2">
        <v>2502</v>
      </c>
      <c r="G19" s="2">
        <v>1843</v>
      </c>
      <c r="H19" s="2" t="s">
        <v>113</v>
      </c>
      <c r="J19" s="41" t="s">
        <v>900</v>
      </c>
      <c r="L19" s="23" t="s">
        <v>761</v>
      </c>
      <c r="M19" s="23"/>
      <c r="N19" s="47">
        <f t="shared" si="1"/>
        <v>1</v>
      </c>
      <c r="O19" s="47">
        <f t="shared" si="1"/>
        <v>0</v>
      </c>
      <c r="P19" s="47">
        <f t="shared" si="1"/>
        <v>0</v>
      </c>
      <c r="Q19" s="47">
        <f t="shared" si="1"/>
        <v>0</v>
      </c>
      <c r="R19" s="47">
        <f t="shared" si="1"/>
        <v>0</v>
      </c>
      <c r="S19" s="47">
        <f t="shared" si="1"/>
        <v>0</v>
      </c>
      <c r="T19" s="47">
        <f t="shared" si="1"/>
        <v>0</v>
      </c>
      <c r="U19" s="47">
        <f t="shared" si="1"/>
        <v>0</v>
      </c>
      <c r="V19" s="47">
        <f t="shared" si="2"/>
        <v>0</v>
      </c>
    </row>
    <row r="20" spans="1:22" ht="15.75" customHeight="1">
      <c r="A20" s="2">
        <v>19</v>
      </c>
      <c r="B20" s="18" t="s">
        <v>404</v>
      </c>
      <c r="C20" s="2" t="s">
        <v>9</v>
      </c>
      <c r="D20" s="2">
        <v>2001</v>
      </c>
      <c r="E20" s="2">
        <v>4</v>
      </c>
      <c r="F20" s="2">
        <v>2506</v>
      </c>
      <c r="G20" s="2">
        <v>760</v>
      </c>
      <c r="H20" s="2" t="s">
        <v>114</v>
      </c>
      <c r="J20" s="41" t="s">
        <v>975</v>
      </c>
      <c r="L20" s="23" t="s">
        <v>766</v>
      </c>
      <c r="M20" s="23"/>
      <c r="N20" s="47">
        <f t="shared" si="1"/>
        <v>0</v>
      </c>
      <c r="O20" s="47">
        <f t="shared" si="1"/>
        <v>0</v>
      </c>
      <c r="P20" s="47">
        <f t="shared" si="1"/>
        <v>0</v>
      </c>
      <c r="Q20" s="47">
        <f t="shared" si="1"/>
        <v>0</v>
      </c>
      <c r="R20" s="47">
        <f t="shared" si="1"/>
        <v>1</v>
      </c>
      <c r="S20" s="47">
        <f t="shared" si="1"/>
        <v>0</v>
      </c>
      <c r="T20" s="47">
        <f t="shared" si="1"/>
        <v>0</v>
      </c>
      <c r="U20" s="47">
        <f t="shared" si="1"/>
        <v>0</v>
      </c>
      <c r="V20" s="47">
        <f t="shared" si="2"/>
        <v>0</v>
      </c>
    </row>
    <row r="21" spans="1:22" ht="15.75" customHeight="1">
      <c r="A21" s="2">
        <v>20</v>
      </c>
      <c r="B21" s="18" t="s">
        <v>405</v>
      </c>
      <c r="C21" s="2" t="s">
        <v>9</v>
      </c>
      <c r="D21" s="2">
        <v>2001</v>
      </c>
      <c r="E21" s="2">
        <v>13</v>
      </c>
      <c r="F21" s="2">
        <v>2508</v>
      </c>
      <c r="G21" s="2">
        <v>2292</v>
      </c>
      <c r="H21" s="2" t="s">
        <v>115</v>
      </c>
      <c r="J21" s="41" t="s">
        <v>901</v>
      </c>
      <c r="L21" s="23" t="s">
        <v>765</v>
      </c>
      <c r="M21" s="23"/>
      <c r="N21" s="47">
        <f t="shared" si="1"/>
        <v>0</v>
      </c>
      <c r="O21" s="47">
        <f t="shared" si="1"/>
        <v>0</v>
      </c>
      <c r="P21" s="47">
        <f t="shared" si="1"/>
        <v>0</v>
      </c>
      <c r="Q21" s="47">
        <f t="shared" si="1"/>
        <v>0</v>
      </c>
      <c r="R21" s="47">
        <f t="shared" si="1"/>
        <v>0</v>
      </c>
      <c r="S21" s="47">
        <f t="shared" si="1"/>
        <v>0</v>
      </c>
      <c r="T21" s="47">
        <f t="shared" si="1"/>
        <v>1</v>
      </c>
      <c r="U21" s="47">
        <f t="shared" si="1"/>
        <v>0</v>
      </c>
      <c r="V21" s="47">
        <f t="shared" si="2"/>
        <v>0</v>
      </c>
    </row>
    <row r="22" spans="1:22" ht="15.75" customHeight="1">
      <c r="A22" s="2">
        <v>21</v>
      </c>
      <c r="B22" s="18" t="s">
        <v>406</v>
      </c>
      <c r="C22" s="2" t="s">
        <v>9</v>
      </c>
      <c r="D22" s="2">
        <v>2001</v>
      </c>
      <c r="E22" s="2">
        <v>20</v>
      </c>
      <c r="F22" s="2">
        <v>2513</v>
      </c>
      <c r="G22" s="2">
        <v>7006</v>
      </c>
      <c r="H22" s="2" t="s">
        <v>116</v>
      </c>
      <c r="J22" s="41" t="s">
        <v>898</v>
      </c>
      <c r="L22" s="23"/>
      <c r="M22" s="23"/>
      <c r="N22" s="47">
        <f t="shared" si="1"/>
        <v>0</v>
      </c>
      <c r="O22" s="47">
        <f t="shared" si="1"/>
        <v>0</v>
      </c>
      <c r="P22" s="47">
        <f t="shared" si="1"/>
        <v>0</v>
      </c>
      <c r="Q22" s="47">
        <f t="shared" si="1"/>
        <v>0</v>
      </c>
      <c r="R22" s="47">
        <f t="shared" si="1"/>
        <v>0</v>
      </c>
      <c r="S22" s="47">
        <f t="shared" si="1"/>
        <v>0</v>
      </c>
      <c r="T22" s="47">
        <f t="shared" si="1"/>
        <v>0</v>
      </c>
      <c r="U22" s="47">
        <f t="shared" si="1"/>
        <v>0</v>
      </c>
      <c r="V22" s="47">
        <f t="shared" si="2"/>
        <v>0</v>
      </c>
    </row>
    <row r="23" spans="1:22" ht="15.75" customHeight="1">
      <c r="A23" s="2">
        <v>22</v>
      </c>
      <c r="B23" s="15">
        <v>41339</v>
      </c>
      <c r="C23" s="2" t="s">
        <v>9</v>
      </c>
      <c r="D23" s="2">
        <v>2001</v>
      </c>
      <c r="E23" s="2">
        <v>15</v>
      </c>
      <c r="F23" s="2">
        <v>2510</v>
      </c>
      <c r="G23" s="2">
        <v>901</v>
      </c>
      <c r="H23" s="2" t="s">
        <v>119</v>
      </c>
      <c r="J23" s="41" t="s">
        <v>903</v>
      </c>
      <c r="L23" s="23"/>
      <c r="M23" s="23"/>
      <c r="N23" s="47">
        <f t="shared" si="1"/>
        <v>0</v>
      </c>
      <c r="O23" s="47">
        <f t="shared" si="1"/>
        <v>0</v>
      </c>
      <c r="P23" s="47">
        <f t="shared" si="1"/>
        <v>0</v>
      </c>
      <c r="Q23" s="47">
        <f t="shared" si="1"/>
        <v>0</v>
      </c>
      <c r="R23" s="47">
        <f t="shared" si="1"/>
        <v>0</v>
      </c>
      <c r="S23" s="47">
        <f t="shared" si="1"/>
        <v>0</v>
      </c>
      <c r="T23" s="47">
        <f t="shared" si="1"/>
        <v>0</v>
      </c>
      <c r="U23" s="47">
        <f t="shared" si="1"/>
        <v>0</v>
      </c>
      <c r="V23" s="47">
        <f t="shared" si="2"/>
        <v>0</v>
      </c>
    </row>
    <row r="24" spans="1:22" ht="15.75" customHeight="1">
      <c r="A24" s="2">
        <v>23</v>
      </c>
      <c r="B24" s="15">
        <v>41553</v>
      </c>
      <c r="C24" s="2" t="s">
        <v>9</v>
      </c>
      <c r="D24" s="2">
        <v>2000</v>
      </c>
      <c r="E24" s="2">
        <v>24</v>
      </c>
      <c r="F24" s="2">
        <v>2833</v>
      </c>
      <c r="G24" s="2">
        <v>6942</v>
      </c>
      <c r="H24" s="2" t="s">
        <v>121</v>
      </c>
      <c r="J24" s="41" t="s">
        <v>904</v>
      </c>
      <c r="L24" s="23"/>
      <c r="M24" s="23"/>
      <c r="N24" s="47">
        <f t="shared" si="1"/>
        <v>0</v>
      </c>
      <c r="O24" s="47">
        <f t="shared" si="1"/>
        <v>0</v>
      </c>
      <c r="P24" s="47">
        <f t="shared" si="1"/>
        <v>0</v>
      </c>
      <c r="Q24" s="47">
        <f t="shared" si="1"/>
        <v>0</v>
      </c>
      <c r="R24" s="47">
        <f t="shared" si="1"/>
        <v>0</v>
      </c>
      <c r="S24" s="47">
        <f t="shared" si="1"/>
        <v>0</v>
      </c>
      <c r="T24" s="47">
        <f t="shared" si="1"/>
        <v>0</v>
      </c>
      <c r="U24" s="47">
        <f t="shared" si="1"/>
        <v>0</v>
      </c>
      <c r="V24" s="47">
        <f t="shared" si="2"/>
        <v>0</v>
      </c>
    </row>
    <row r="25" spans="1:22" ht="15.75" customHeight="1">
      <c r="A25" s="2">
        <v>24</v>
      </c>
      <c r="B25" s="18" t="s">
        <v>407</v>
      </c>
      <c r="C25" s="2" t="s">
        <v>9</v>
      </c>
      <c r="D25" s="2">
        <v>2003</v>
      </c>
      <c r="E25" s="2">
        <v>13</v>
      </c>
      <c r="F25" s="2">
        <v>2834</v>
      </c>
      <c r="G25" s="2">
        <v>4975</v>
      </c>
      <c r="H25" s="2" t="s">
        <v>122</v>
      </c>
      <c r="J25" s="41" t="s">
        <v>905</v>
      </c>
      <c r="L25" s="23" t="s">
        <v>764</v>
      </c>
      <c r="M25" s="23"/>
      <c r="N25" s="47">
        <f t="shared" si="1"/>
        <v>0</v>
      </c>
      <c r="O25" s="47">
        <f t="shared" si="1"/>
        <v>0</v>
      </c>
      <c r="P25" s="47">
        <f t="shared" si="1"/>
        <v>0</v>
      </c>
      <c r="Q25" s="47">
        <f t="shared" si="1"/>
        <v>0</v>
      </c>
      <c r="R25" s="47">
        <f t="shared" si="1"/>
        <v>0</v>
      </c>
      <c r="S25" s="47">
        <f t="shared" si="1"/>
        <v>0</v>
      </c>
      <c r="T25" s="47">
        <f t="shared" si="1"/>
        <v>0</v>
      </c>
      <c r="U25" s="47">
        <f t="shared" si="1"/>
        <v>1</v>
      </c>
      <c r="V25" s="47">
        <f t="shared" si="2"/>
        <v>0</v>
      </c>
    </row>
    <row r="26" spans="1:22" ht="15.75" customHeight="1">
      <c r="A26" s="2">
        <v>25</v>
      </c>
      <c r="B26" s="18" t="s">
        <v>408</v>
      </c>
      <c r="C26" s="2" t="s">
        <v>392</v>
      </c>
      <c r="D26" s="2">
        <v>2002</v>
      </c>
      <c r="E26" s="19" t="s">
        <v>124</v>
      </c>
      <c r="F26" s="2">
        <v>2842</v>
      </c>
      <c r="G26" s="2">
        <v>507</v>
      </c>
      <c r="H26" s="2" t="s">
        <v>125</v>
      </c>
      <c r="J26" s="41" t="s">
        <v>907</v>
      </c>
      <c r="L26" s="23" t="s">
        <v>761</v>
      </c>
      <c r="M26" s="23"/>
      <c r="N26" s="47">
        <f t="shared" si="1"/>
        <v>1</v>
      </c>
      <c r="O26" s="47">
        <f t="shared" si="1"/>
        <v>0</v>
      </c>
      <c r="P26" s="47">
        <f t="shared" si="1"/>
        <v>0</v>
      </c>
      <c r="Q26" s="47">
        <f t="shared" si="1"/>
        <v>0</v>
      </c>
      <c r="R26" s="47">
        <f t="shared" si="1"/>
        <v>0</v>
      </c>
      <c r="S26" s="47">
        <f t="shared" si="1"/>
        <v>0</v>
      </c>
      <c r="T26" s="47">
        <f t="shared" si="1"/>
        <v>0</v>
      </c>
      <c r="U26" s="47">
        <f t="shared" si="1"/>
        <v>0</v>
      </c>
      <c r="V26" s="47">
        <f t="shared" si="2"/>
        <v>0</v>
      </c>
    </row>
    <row r="27" spans="1:22" ht="15.75" customHeight="1">
      <c r="A27" s="2">
        <v>26</v>
      </c>
      <c r="B27" s="15">
        <v>41281</v>
      </c>
      <c r="C27" s="2" t="s">
        <v>392</v>
      </c>
      <c r="D27" s="2">
        <v>2002</v>
      </c>
      <c r="E27" s="19" t="s">
        <v>126</v>
      </c>
      <c r="F27" s="2">
        <v>2843</v>
      </c>
      <c r="G27" s="2">
        <v>2661</v>
      </c>
      <c r="H27" s="2" t="s">
        <v>127</v>
      </c>
      <c r="J27" s="41" t="s">
        <v>908</v>
      </c>
      <c r="L27" s="23" t="s">
        <v>764</v>
      </c>
      <c r="M27" s="23"/>
      <c r="N27" s="47">
        <f t="shared" si="1"/>
        <v>0</v>
      </c>
      <c r="O27" s="47">
        <f t="shared" si="1"/>
        <v>0</v>
      </c>
      <c r="P27" s="47">
        <f t="shared" si="1"/>
        <v>0</v>
      </c>
      <c r="Q27" s="47">
        <f t="shared" si="1"/>
        <v>0</v>
      </c>
      <c r="R27" s="47">
        <f t="shared" si="1"/>
        <v>0</v>
      </c>
      <c r="S27" s="47">
        <f t="shared" si="1"/>
        <v>0</v>
      </c>
      <c r="T27" s="47">
        <f t="shared" si="1"/>
        <v>0</v>
      </c>
      <c r="U27" s="47">
        <f t="shared" si="1"/>
        <v>1</v>
      </c>
      <c r="V27" s="47">
        <f t="shared" si="2"/>
        <v>0</v>
      </c>
    </row>
    <row r="28" spans="1:22" ht="15.75" customHeight="1">
      <c r="A28" s="2">
        <v>27</v>
      </c>
      <c r="B28" s="15">
        <v>41493</v>
      </c>
      <c r="C28" s="2" t="s">
        <v>9</v>
      </c>
      <c r="D28" s="2">
        <v>2002</v>
      </c>
      <c r="E28" s="2">
        <v>16</v>
      </c>
      <c r="F28" s="2">
        <v>2835</v>
      </c>
      <c r="G28" s="2">
        <v>2927</v>
      </c>
      <c r="H28" s="2" t="s">
        <v>128</v>
      </c>
      <c r="J28" s="41" t="s">
        <v>906</v>
      </c>
      <c r="L28" s="23"/>
      <c r="M28" s="23"/>
      <c r="N28" s="47">
        <f t="shared" si="1"/>
        <v>0</v>
      </c>
      <c r="O28" s="47">
        <f t="shared" si="1"/>
        <v>0</v>
      </c>
      <c r="P28" s="47">
        <f t="shared" si="1"/>
        <v>0</v>
      </c>
      <c r="Q28" s="47">
        <f t="shared" si="1"/>
        <v>0</v>
      </c>
      <c r="R28" s="47">
        <f t="shared" si="1"/>
        <v>0</v>
      </c>
      <c r="S28" s="47">
        <f t="shared" si="1"/>
        <v>0</v>
      </c>
      <c r="T28" s="47">
        <f t="shared" si="1"/>
        <v>0</v>
      </c>
      <c r="U28" s="47">
        <f t="shared" si="1"/>
        <v>0</v>
      </c>
      <c r="V28" s="47">
        <f t="shared" si="2"/>
        <v>0</v>
      </c>
    </row>
    <row r="29" spans="1:22" ht="15.75" customHeight="1">
      <c r="A29" s="2">
        <v>28</v>
      </c>
      <c r="B29" s="18" t="s">
        <v>409</v>
      </c>
      <c r="C29" s="2" t="s">
        <v>9</v>
      </c>
      <c r="D29" s="2">
        <v>2003</v>
      </c>
      <c r="E29" s="2">
        <v>14</v>
      </c>
      <c r="F29" s="2">
        <v>2836</v>
      </c>
      <c r="G29" s="2">
        <v>5457</v>
      </c>
      <c r="H29" s="2" t="s">
        <v>130</v>
      </c>
      <c r="J29" s="41" t="s">
        <v>909</v>
      </c>
      <c r="L29" s="23"/>
      <c r="M29" s="23"/>
      <c r="N29" s="47">
        <f t="shared" si="1"/>
        <v>0</v>
      </c>
      <c r="O29" s="47">
        <f t="shared" si="1"/>
        <v>0</v>
      </c>
      <c r="P29" s="47">
        <f t="shared" si="1"/>
        <v>0</v>
      </c>
      <c r="Q29" s="47">
        <f t="shared" si="1"/>
        <v>0</v>
      </c>
      <c r="R29" s="47">
        <f t="shared" si="1"/>
        <v>0</v>
      </c>
      <c r="S29" s="47">
        <f t="shared" si="1"/>
        <v>0</v>
      </c>
      <c r="T29" s="47">
        <f t="shared" si="1"/>
        <v>0</v>
      </c>
      <c r="U29" s="47">
        <f t="shared" si="1"/>
        <v>0</v>
      </c>
      <c r="V29" s="47">
        <f t="shared" si="2"/>
        <v>0</v>
      </c>
    </row>
    <row r="30" spans="1:22" ht="15.75" customHeight="1">
      <c r="A30" s="2">
        <v>29</v>
      </c>
      <c r="B30" s="18" t="s">
        <v>410</v>
      </c>
      <c r="C30" s="2" t="s">
        <v>392</v>
      </c>
      <c r="D30" s="2">
        <v>2000</v>
      </c>
      <c r="E30" s="19" t="s">
        <v>131</v>
      </c>
      <c r="F30" s="2">
        <v>2846</v>
      </c>
      <c r="G30" s="2">
        <v>983</v>
      </c>
      <c r="H30" s="2" t="s">
        <v>132</v>
      </c>
      <c r="J30" s="41" t="s">
        <v>910</v>
      </c>
      <c r="L30" s="23"/>
      <c r="M30" s="23"/>
      <c r="N30" s="47">
        <f t="shared" si="1"/>
        <v>0</v>
      </c>
      <c r="O30" s="47">
        <f t="shared" si="1"/>
        <v>0</v>
      </c>
      <c r="P30" s="47">
        <f t="shared" si="1"/>
        <v>0</v>
      </c>
      <c r="Q30" s="47">
        <f t="shared" si="1"/>
        <v>0</v>
      </c>
      <c r="R30" s="47">
        <f t="shared" si="1"/>
        <v>0</v>
      </c>
      <c r="S30" s="47">
        <f t="shared" si="1"/>
        <v>0</v>
      </c>
      <c r="T30" s="47">
        <f t="shared" si="1"/>
        <v>0</v>
      </c>
      <c r="U30" s="47">
        <f t="shared" si="1"/>
        <v>0</v>
      </c>
      <c r="V30" s="47">
        <f t="shared" si="2"/>
        <v>0</v>
      </c>
    </row>
    <row r="31" spans="1:22" ht="15.75" customHeight="1">
      <c r="A31" s="2">
        <v>30</v>
      </c>
      <c r="B31" s="18" t="s">
        <v>412</v>
      </c>
      <c r="C31" s="2" t="s">
        <v>392</v>
      </c>
      <c r="D31" s="2">
        <v>2001</v>
      </c>
      <c r="E31" s="19" t="s">
        <v>133</v>
      </c>
      <c r="F31" s="2">
        <v>2848</v>
      </c>
      <c r="G31" s="2">
        <v>1972</v>
      </c>
      <c r="H31" s="2" t="s">
        <v>134</v>
      </c>
      <c r="J31" s="41" t="s">
        <v>911</v>
      </c>
      <c r="L31" s="23"/>
      <c r="M31" s="23"/>
      <c r="N31" s="47">
        <f t="shared" si="1"/>
        <v>0</v>
      </c>
      <c r="O31" s="47">
        <f t="shared" si="1"/>
        <v>0</v>
      </c>
      <c r="P31" s="47">
        <f t="shared" si="1"/>
        <v>0</v>
      </c>
      <c r="Q31" s="47">
        <f t="shared" si="1"/>
        <v>0</v>
      </c>
      <c r="R31" s="47">
        <f t="shared" si="1"/>
        <v>0</v>
      </c>
      <c r="S31" s="47">
        <f t="shared" si="1"/>
        <v>0</v>
      </c>
      <c r="T31" s="47">
        <f t="shared" si="1"/>
        <v>0</v>
      </c>
      <c r="U31" s="47">
        <f t="shared" si="1"/>
        <v>0</v>
      </c>
      <c r="V31" s="47">
        <f t="shared" si="2"/>
        <v>0</v>
      </c>
    </row>
    <row r="32" spans="1:22" ht="15.75" customHeight="1">
      <c r="A32" s="2">
        <v>31</v>
      </c>
      <c r="B32" s="15">
        <v>41402</v>
      </c>
      <c r="C32" s="2" t="s">
        <v>9</v>
      </c>
      <c r="D32" s="2">
        <v>2002</v>
      </c>
      <c r="E32" s="2">
        <v>12</v>
      </c>
      <c r="F32" s="2">
        <v>2849</v>
      </c>
      <c r="G32" s="2">
        <v>67</v>
      </c>
      <c r="H32" s="2" t="s">
        <v>413</v>
      </c>
      <c r="J32" s="41" t="s">
        <v>912</v>
      </c>
      <c r="L32" s="23" t="s">
        <v>761</v>
      </c>
      <c r="M32" s="23"/>
      <c r="N32" s="47">
        <f t="shared" si="1"/>
        <v>1</v>
      </c>
      <c r="O32" s="47">
        <f t="shared" si="1"/>
        <v>0</v>
      </c>
      <c r="P32" s="47">
        <f t="shared" si="1"/>
        <v>0</v>
      </c>
      <c r="Q32" s="47">
        <f t="shared" si="1"/>
        <v>0</v>
      </c>
      <c r="R32" s="47">
        <f t="shared" si="1"/>
        <v>0</v>
      </c>
      <c r="S32" s="47">
        <f t="shared" si="1"/>
        <v>0</v>
      </c>
      <c r="T32" s="47">
        <f t="shared" si="1"/>
        <v>0</v>
      </c>
      <c r="U32" s="47">
        <f t="shared" si="1"/>
        <v>0</v>
      </c>
      <c r="V32" s="47">
        <f t="shared" si="2"/>
        <v>0</v>
      </c>
    </row>
    <row r="33" spans="1:22" ht="15.75" customHeight="1">
      <c r="A33" s="2">
        <v>32</v>
      </c>
      <c r="B33" s="15">
        <v>41616</v>
      </c>
      <c r="C33" s="2" t="s">
        <v>9</v>
      </c>
      <c r="D33" s="2">
        <v>2002</v>
      </c>
      <c r="E33" s="2">
        <v>15</v>
      </c>
      <c r="F33" s="2">
        <v>2837</v>
      </c>
      <c r="G33" s="2">
        <v>8665</v>
      </c>
      <c r="H33" s="2" t="s">
        <v>137</v>
      </c>
      <c r="J33" s="41" t="s">
        <v>913</v>
      </c>
      <c r="L33" s="23" t="s">
        <v>763</v>
      </c>
      <c r="M33" s="23"/>
      <c r="N33" s="47">
        <f t="shared" si="1"/>
        <v>0</v>
      </c>
      <c r="O33" s="47">
        <f t="shared" si="1"/>
        <v>1</v>
      </c>
      <c r="P33" s="47">
        <f t="shared" si="1"/>
        <v>0</v>
      </c>
      <c r="Q33" s="47">
        <f t="shared" si="1"/>
        <v>0</v>
      </c>
      <c r="R33" s="47">
        <f t="shared" si="1"/>
        <v>0</v>
      </c>
      <c r="S33" s="47">
        <f t="shared" si="1"/>
        <v>0</v>
      </c>
      <c r="T33" s="47">
        <f t="shared" si="1"/>
        <v>0</v>
      </c>
      <c r="U33" s="47">
        <f t="shared" si="1"/>
        <v>0</v>
      </c>
      <c r="V33" s="47">
        <f t="shared" si="2"/>
        <v>0</v>
      </c>
    </row>
    <row r="34" spans="1:22" ht="15.75" customHeight="1">
      <c r="A34" s="2">
        <v>33</v>
      </c>
      <c r="B34" s="18" t="s">
        <v>414</v>
      </c>
      <c r="C34" s="2" t="s">
        <v>9</v>
      </c>
      <c r="D34" s="2">
        <v>2001</v>
      </c>
      <c r="E34" s="2">
        <v>14</v>
      </c>
      <c r="F34" s="2">
        <v>2873</v>
      </c>
      <c r="G34" s="2">
        <v>6987</v>
      </c>
      <c r="H34" s="2" t="s">
        <v>138</v>
      </c>
      <c r="J34" s="41" t="s">
        <v>914</v>
      </c>
      <c r="L34" s="23" t="s">
        <v>763</v>
      </c>
      <c r="M34" s="23"/>
      <c r="N34" s="47">
        <f t="shared" si="1"/>
        <v>0</v>
      </c>
      <c r="O34" s="47">
        <f t="shared" si="1"/>
        <v>1</v>
      </c>
      <c r="P34" s="47">
        <f t="shared" si="1"/>
        <v>0</v>
      </c>
      <c r="Q34" s="47">
        <f t="shared" si="1"/>
        <v>0</v>
      </c>
      <c r="R34" s="47">
        <f t="shared" si="1"/>
        <v>0</v>
      </c>
      <c r="S34" s="47">
        <f t="shared" si="1"/>
        <v>0</v>
      </c>
      <c r="T34" s="47">
        <f t="shared" si="1"/>
        <v>0</v>
      </c>
      <c r="U34" s="47">
        <f t="shared" si="1"/>
        <v>0</v>
      </c>
      <c r="V34" s="47">
        <f t="shared" si="2"/>
        <v>0</v>
      </c>
    </row>
    <row r="35" spans="1:22" ht="15.75" customHeight="1">
      <c r="A35" s="2">
        <v>34</v>
      </c>
      <c r="B35" s="18" t="s">
        <v>415</v>
      </c>
      <c r="C35" s="2" t="s">
        <v>9</v>
      </c>
      <c r="D35" s="2">
        <v>2001</v>
      </c>
      <c r="E35" s="2">
        <v>11</v>
      </c>
      <c r="F35" s="2">
        <v>2870</v>
      </c>
      <c r="G35" s="2">
        <v>5563</v>
      </c>
      <c r="H35" s="2" t="s">
        <v>416</v>
      </c>
      <c r="J35" s="41" t="s">
        <v>915</v>
      </c>
      <c r="L35" s="23" t="s">
        <v>768</v>
      </c>
      <c r="M35" s="23"/>
      <c r="N35" s="47">
        <f t="shared" ref="N35:U53" si="3">IF($L35 = N$1,1,0)</f>
        <v>0</v>
      </c>
      <c r="O35" s="47">
        <f t="shared" si="3"/>
        <v>0</v>
      </c>
      <c r="P35" s="47">
        <f t="shared" si="3"/>
        <v>1</v>
      </c>
      <c r="Q35" s="47">
        <f t="shared" si="3"/>
        <v>0</v>
      </c>
      <c r="R35" s="47">
        <f t="shared" si="3"/>
        <v>0</v>
      </c>
      <c r="S35" s="47">
        <f t="shared" si="3"/>
        <v>0</v>
      </c>
      <c r="T35" s="47">
        <f t="shared" si="3"/>
        <v>0</v>
      </c>
      <c r="U35" s="47">
        <f t="shared" si="3"/>
        <v>0</v>
      </c>
      <c r="V35" s="47">
        <f t="shared" si="2"/>
        <v>0</v>
      </c>
    </row>
    <row r="36" spans="1:22" ht="15.75" customHeight="1">
      <c r="A36" s="2">
        <v>35</v>
      </c>
      <c r="B36" s="15">
        <v>41314</v>
      </c>
      <c r="C36" s="2" t="s">
        <v>392</v>
      </c>
      <c r="D36" s="2">
        <v>2000</v>
      </c>
      <c r="E36" s="19" t="s">
        <v>142</v>
      </c>
      <c r="F36" s="2">
        <v>2874</v>
      </c>
      <c r="G36" s="2">
        <v>2021</v>
      </c>
      <c r="H36" s="2" t="s">
        <v>143</v>
      </c>
      <c r="J36" s="41" t="s">
        <v>916</v>
      </c>
      <c r="L36" s="23"/>
      <c r="M36" s="23"/>
      <c r="N36" s="47">
        <f t="shared" si="3"/>
        <v>0</v>
      </c>
      <c r="O36" s="47">
        <f t="shared" si="3"/>
        <v>0</v>
      </c>
      <c r="P36" s="47">
        <f t="shared" si="3"/>
        <v>0</v>
      </c>
      <c r="Q36" s="47">
        <f t="shared" si="3"/>
        <v>0</v>
      </c>
      <c r="R36" s="47">
        <f t="shared" si="3"/>
        <v>0</v>
      </c>
      <c r="S36" s="47">
        <f t="shared" si="3"/>
        <v>0</v>
      </c>
      <c r="T36" s="47">
        <f t="shared" si="3"/>
        <v>0</v>
      </c>
      <c r="U36" s="47">
        <f t="shared" si="3"/>
        <v>0</v>
      </c>
      <c r="V36" s="47">
        <f t="shared" si="2"/>
        <v>0</v>
      </c>
    </row>
    <row r="37" spans="1:22" ht="15.75" customHeight="1">
      <c r="A37" s="2">
        <v>36</v>
      </c>
      <c r="B37" s="15">
        <v>41526</v>
      </c>
      <c r="C37" s="2" t="s">
        <v>388</v>
      </c>
      <c r="D37" s="2">
        <v>2000</v>
      </c>
      <c r="E37" s="2">
        <v>10</v>
      </c>
      <c r="F37" s="2">
        <v>2902</v>
      </c>
      <c r="G37" s="2">
        <v>2401</v>
      </c>
      <c r="H37" s="2" t="s">
        <v>149</v>
      </c>
      <c r="J37" s="41" t="s">
        <v>917</v>
      </c>
      <c r="L37" s="23"/>
      <c r="M37" s="23"/>
      <c r="N37" s="47">
        <f t="shared" si="3"/>
        <v>0</v>
      </c>
      <c r="O37" s="47">
        <f t="shared" si="3"/>
        <v>0</v>
      </c>
      <c r="P37" s="47">
        <f t="shared" si="3"/>
        <v>0</v>
      </c>
      <c r="Q37" s="47">
        <f t="shared" si="3"/>
        <v>0</v>
      </c>
      <c r="R37" s="47">
        <f t="shared" si="3"/>
        <v>0</v>
      </c>
      <c r="S37" s="47">
        <f t="shared" si="3"/>
        <v>0</v>
      </c>
      <c r="T37" s="47">
        <f t="shared" si="3"/>
        <v>0</v>
      </c>
      <c r="U37" s="47">
        <f t="shared" si="3"/>
        <v>0</v>
      </c>
      <c r="V37" s="47">
        <f t="shared" si="2"/>
        <v>0</v>
      </c>
    </row>
    <row r="38" spans="1:22" ht="15.75" customHeight="1">
      <c r="A38" s="2">
        <v>37</v>
      </c>
      <c r="B38" s="18" t="s">
        <v>417</v>
      </c>
      <c r="C38" s="2" t="s">
        <v>9</v>
      </c>
      <c r="D38" s="2">
        <v>1999</v>
      </c>
      <c r="E38" s="2">
        <v>14</v>
      </c>
      <c r="F38" s="14">
        <v>2903</v>
      </c>
      <c r="G38" s="17">
        <v>1867</v>
      </c>
      <c r="H38" s="2" t="s">
        <v>82</v>
      </c>
      <c r="J38" s="41" t="s">
        <v>918</v>
      </c>
      <c r="L38" s="23"/>
      <c r="M38" s="23"/>
      <c r="N38" s="47">
        <f t="shared" si="3"/>
        <v>0</v>
      </c>
      <c r="O38" s="47">
        <f t="shared" si="3"/>
        <v>0</v>
      </c>
      <c r="P38" s="47">
        <f t="shared" si="3"/>
        <v>0</v>
      </c>
      <c r="Q38" s="47">
        <f t="shared" si="3"/>
        <v>0</v>
      </c>
      <c r="R38" s="47">
        <f t="shared" si="3"/>
        <v>0</v>
      </c>
      <c r="S38" s="47">
        <f t="shared" si="3"/>
        <v>0</v>
      </c>
      <c r="T38" s="47">
        <f t="shared" si="3"/>
        <v>0</v>
      </c>
      <c r="U38" s="47">
        <f t="shared" si="3"/>
        <v>0</v>
      </c>
      <c r="V38" s="47">
        <f t="shared" si="2"/>
        <v>0</v>
      </c>
    </row>
    <row r="39" spans="1:22" ht="15.75" customHeight="1">
      <c r="A39" s="2">
        <v>38</v>
      </c>
      <c r="B39" s="18" t="s">
        <v>418</v>
      </c>
      <c r="C39" s="2" t="s">
        <v>388</v>
      </c>
      <c r="D39" s="2">
        <v>2001</v>
      </c>
      <c r="E39" s="2">
        <v>3</v>
      </c>
      <c r="F39" s="2">
        <v>2905</v>
      </c>
      <c r="G39" s="2">
        <v>2913</v>
      </c>
      <c r="H39" s="2" t="s">
        <v>153</v>
      </c>
      <c r="J39" s="41" t="s">
        <v>919</v>
      </c>
      <c r="L39" s="23" t="s">
        <v>763</v>
      </c>
      <c r="M39" s="23"/>
      <c r="N39" s="47">
        <f t="shared" si="3"/>
        <v>0</v>
      </c>
      <c r="O39" s="47">
        <f t="shared" si="3"/>
        <v>1</v>
      </c>
      <c r="P39" s="47">
        <f t="shared" si="3"/>
        <v>0</v>
      </c>
      <c r="Q39" s="47">
        <f t="shared" si="3"/>
        <v>0</v>
      </c>
      <c r="R39" s="47">
        <f t="shared" si="3"/>
        <v>0</v>
      </c>
      <c r="S39" s="47">
        <f t="shared" si="3"/>
        <v>0</v>
      </c>
      <c r="T39" s="47">
        <f t="shared" si="3"/>
        <v>0</v>
      </c>
      <c r="U39" s="47">
        <f t="shared" si="3"/>
        <v>0</v>
      </c>
      <c r="V39" s="47">
        <f t="shared" si="2"/>
        <v>0</v>
      </c>
    </row>
    <row r="40" spans="1:22" ht="15.75" customHeight="1">
      <c r="A40" s="2">
        <v>39</v>
      </c>
      <c r="B40" s="18" t="s">
        <v>419</v>
      </c>
      <c r="C40" s="2" t="s">
        <v>388</v>
      </c>
      <c r="D40" s="2">
        <v>2000</v>
      </c>
      <c r="E40" s="2">
        <v>7</v>
      </c>
      <c r="F40" s="2">
        <v>2906</v>
      </c>
      <c r="G40" s="2">
        <v>2852</v>
      </c>
      <c r="H40" s="2" t="s">
        <v>155</v>
      </c>
      <c r="J40" s="41" t="s">
        <v>920</v>
      </c>
      <c r="L40" s="23"/>
      <c r="M40" s="23"/>
      <c r="N40" s="47">
        <f t="shared" si="3"/>
        <v>0</v>
      </c>
      <c r="O40" s="47">
        <f t="shared" si="3"/>
        <v>0</v>
      </c>
      <c r="P40" s="47">
        <f t="shared" si="3"/>
        <v>0</v>
      </c>
      <c r="Q40" s="47">
        <f t="shared" si="3"/>
        <v>0</v>
      </c>
      <c r="R40" s="47">
        <f t="shared" si="3"/>
        <v>0</v>
      </c>
      <c r="S40" s="47">
        <f t="shared" si="3"/>
        <v>0</v>
      </c>
      <c r="T40" s="47">
        <f t="shared" si="3"/>
        <v>0</v>
      </c>
      <c r="U40" s="47">
        <f t="shared" si="3"/>
        <v>0</v>
      </c>
      <c r="V40" s="47">
        <f t="shared" si="2"/>
        <v>0</v>
      </c>
    </row>
    <row r="41" spans="1:22" ht="15.75" customHeight="1">
      <c r="A41" s="2">
        <v>40</v>
      </c>
      <c r="B41" s="15">
        <v>41465</v>
      </c>
      <c r="C41" s="2" t="s">
        <v>392</v>
      </c>
      <c r="D41" s="2">
        <v>2001</v>
      </c>
      <c r="E41" s="19" t="s">
        <v>157</v>
      </c>
      <c r="F41" s="2">
        <v>2901</v>
      </c>
      <c r="G41" s="2">
        <v>2924</v>
      </c>
      <c r="H41" s="2" t="s">
        <v>159</v>
      </c>
      <c r="J41" s="41" t="s">
        <v>921</v>
      </c>
      <c r="L41" s="23"/>
      <c r="M41" s="23"/>
      <c r="N41" s="47">
        <f t="shared" si="3"/>
        <v>0</v>
      </c>
      <c r="O41" s="47">
        <f t="shared" si="3"/>
        <v>0</v>
      </c>
      <c r="P41" s="47">
        <f t="shared" si="3"/>
        <v>0</v>
      </c>
      <c r="Q41" s="47">
        <f t="shared" si="3"/>
        <v>0</v>
      </c>
      <c r="R41" s="47">
        <f t="shared" si="3"/>
        <v>0</v>
      </c>
      <c r="S41" s="47">
        <f t="shared" si="3"/>
        <v>0</v>
      </c>
      <c r="T41" s="47">
        <f t="shared" si="3"/>
        <v>0</v>
      </c>
      <c r="U41" s="47">
        <f t="shared" si="3"/>
        <v>0</v>
      </c>
      <c r="V41" s="47">
        <f t="shared" si="2"/>
        <v>0</v>
      </c>
    </row>
    <row r="42" spans="1:22" ht="15.75" customHeight="1">
      <c r="A42" s="2">
        <v>41</v>
      </c>
      <c r="B42" s="18" t="s">
        <v>420</v>
      </c>
      <c r="C42" s="2" t="s">
        <v>392</v>
      </c>
      <c r="D42" s="2">
        <v>2000</v>
      </c>
      <c r="E42" s="19" t="s">
        <v>157</v>
      </c>
      <c r="F42" s="2">
        <v>2875</v>
      </c>
      <c r="G42" s="2">
        <v>7220</v>
      </c>
      <c r="H42" s="2" t="s">
        <v>160</v>
      </c>
      <c r="J42" s="41" t="s">
        <v>922</v>
      </c>
      <c r="L42" s="23" t="s">
        <v>763</v>
      </c>
      <c r="M42" s="23"/>
      <c r="N42" s="47">
        <f t="shared" si="3"/>
        <v>0</v>
      </c>
      <c r="O42" s="47">
        <f t="shared" si="3"/>
        <v>1</v>
      </c>
      <c r="P42" s="47">
        <f t="shared" si="3"/>
        <v>0</v>
      </c>
      <c r="Q42" s="47">
        <f t="shared" si="3"/>
        <v>0</v>
      </c>
      <c r="R42" s="47">
        <f t="shared" si="3"/>
        <v>0</v>
      </c>
      <c r="S42" s="47">
        <f t="shared" si="3"/>
        <v>0</v>
      </c>
      <c r="T42" s="47">
        <f t="shared" si="3"/>
        <v>0</v>
      </c>
      <c r="U42" s="47">
        <f t="shared" si="3"/>
        <v>0</v>
      </c>
      <c r="V42" s="47">
        <f t="shared" si="2"/>
        <v>0</v>
      </c>
    </row>
    <row r="43" spans="1:22" ht="15.75" customHeight="1">
      <c r="A43" s="2">
        <v>42</v>
      </c>
      <c r="B43" s="18" t="s">
        <v>421</v>
      </c>
      <c r="C43" s="2" t="s">
        <v>9</v>
      </c>
      <c r="D43" s="2">
        <v>2002</v>
      </c>
      <c r="E43" s="2">
        <v>17</v>
      </c>
      <c r="F43" s="2">
        <v>2876</v>
      </c>
      <c r="G43" s="2">
        <v>645</v>
      </c>
      <c r="H43" s="2" t="s">
        <v>163</v>
      </c>
      <c r="I43" s="41" t="s">
        <v>1023</v>
      </c>
      <c r="J43" s="41" t="s">
        <v>923</v>
      </c>
      <c r="L43" s="23"/>
      <c r="M43" s="23"/>
      <c r="N43" s="47">
        <f t="shared" si="3"/>
        <v>0</v>
      </c>
      <c r="O43" s="47">
        <f t="shared" si="3"/>
        <v>0</v>
      </c>
      <c r="P43" s="47">
        <f t="shared" si="3"/>
        <v>0</v>
      </c>
      <c r="Q43" s="47">
        <f t="shared" si="3"/>
        <v>0</v>
      </c>
      <c r="R43" s="47">
        <f t="shared" si="3"/>
        <v>0</v>
      </c>
      <c r="S43" s="47">
        <f t="shared" si="3"/>
        <v>0</v>
      </c>
      <c r="T43" s="47">
        <f t="shared" si="3"/>
        <v>0</v>
      </c>
      <c r="U43" s="47">
        <f t="shared" si="3"/>
        <v>0</v>
      </c>
      <c r="V43" s="47">
        <f t="shared" si="2"/>
        <v>0</v>
      </c>
    </row>
    <row r="44" spans="1:22" ht="15.75" customHeight="1">
      <c r="A44" s="2">
        <v>43</v>
      </c>
      <c r="B44" s="18" t="s">
        <v>423</v>
      </c>
      <c r="C44" s="2" t="s">
        <v>392</v>
      </c>
      <c r="D44" s="2">
        <v>2000</v>
      </c>
      <c r="E44" s="19" t="s">
        <v>164</v>
      </c>
      <c r="F44" s="2">
        <v>2877</v>
      </c>
      <c r="G44" s="2">
        <v>6945</v>
      </c>
      <c r="H44" s="2" t="s">
        <v>165</v>
      </c>
      <c r="J44" s="41" t="s">
        <v>924</v>
      </c>
      <c r="L44" s="26"/>
      <c r="M44" s="26"/>
      <c r="N44" s="47">
        <f t="shared" si="3"/>
        <v>0</v>
      </c>
      <c r="O44" s="47">
        <f t="shared" si="3"/>
        <v>0</v>
      </c>
      <c r="P44" s="47">
        <f t="shared" si="3"/>
        <v>0</v>
      </c>
      <c r="Q44" s="47">
        <f t="shared" si="3"/>
        <v>0</v>
      </c>
      <c r="R44" s="47">
        <f t="shared" si="3"/>
        <v>0</v>
      </c>
      <c r="S44" s="47">
        <f t="shared" si="3"/>
        <v>0</v>
      </c>
      <c r="T44" s="47">
        <f t="shared" si="3"/>
        <v>0</v>
      </c>
      <c r="U44" s="47">
        <f t="shared" si="3"/>
        <v>0</v>
      </c>
      <c r="V44" s="47">
        <f t="shared" si="2"/>
        <v>0</v>
      </c>
    </row>
    <row r="45" spans="1:22" ht="15.75" customHeight="1">
      <c r="A45" s="2">
        <v>44</v>
      </c>
      <c r="B45" s="15">
        <v>41375</v>
      </c>
      <c r="C45" s="2" t="s">
        <v>392</v>
      </c>
      <c r="D45" s="2">
        <v>2002</v>
      </c>
      <c r="E45" s="19" t="s">
        <v>157</v>
      </c>
      <c r="F45" s="2">
        <v>2878</v>
      </c>
      <c r="G45" s="2">
        <v>6540</v>
      </c>
      <c r="H45" s="2" t="s">
        <v>167</v>
      </c>
      <c r="J45" s="41" t="s">
        <v>925</v>
      </c>
      <c r="L45" s="23"/>
      <c r="M45" s="23"/>
      <c r="N45" s="47">
        <f t="shared" si="3"/>
        <v>0</v>
      </c>
      <c r="O45" s="47">
        <f t="shared" si="3"/>
        <v>0</v>
      </c>
      <c r="P45" s="47">
        <f t="shared" si="3"/>
        <v>0</v>
      </c>
      <c r="Q45" s="47">
        <f t="shared" si="3"/>
        <v>0</v>
      </c>
      <c r="R45" s="47">
        <f t="shared" si="3"/>
        <v>0</v>
      </c>
      <c r="S45" s="47">
        <f t="shared" si="3"/>
        <v>0</v>
      </c>
      <c r="T45" s="47">
        <f t="shared" si="3"/>
        <v>0</v>
      </c>
      <c r="U45" s="47">
        <f t="shared" si="3"/>
        <v>0</v>
      </c>
      <c r="V45" s="47">
        <f t="shared" si="2"/>
        <v>0</v>
      </c>
    </row>
    <row r="46" spans="1:22" ht="15.75" customHeight="1">
      <c r="A46" s="2">
        <v>45</v>
      </c>
      <c r="B46" s="15">
        <v>41589</v>
      </c>
      <c r="C46" s="2" t="s">
        <v>9</v>
      </c>
      <c r="D46" s="2">
        <v>2001</v>
      </c>
      <c r="E46" s="2">
        <v>6</v>
      </c>
      <c r="F46" s="2">
        <v>2916</v>
      </c>
      <c r="G46" s="2">
        <v>5468</v>
      </c>
      <c r="H46" s="2" t="s">
        <v>168</v>
      </c>
      <c r="J46" s="41" t="s">
        <v>926</v>
      </c>
      <c r="L46" s="26"/>
      <c r="M46" s="26"/>
      <c r="N46" s="47">
        <f t="shared" si="3"/>
        <v>0</v>
      </c>
      <c r="O46" s="47">
        <f t="shared" si="3"/>
        <v>0</v>
      </c>
      <c r="P46" s="47">
        <f t="shared" si="3"/>
        <v>0</v>
      </c>
      <c r="Q46" s="47">
        <f t="shared" si="3"/>
        <v>0</v>
      </c>
      <c r="R46" s="47">
        <f t="shared" si="3"/>
        <v>0</v>
      </c>
      <c r="S46" s="47">
        <f t="shared" si="3"/>
        <v>0</v>
      </c>
      <c r="T46" s="47">
        <f t="shared" si="3"/>
        <v>0</v>
      </c>
      <c r="U46" s="47">
        <f t="shared" si="3"/>
        <v>0</v>
      </c>
      <c r="V46" s="47">
        <f t="shared" si="2"/>
        <v>0</v>
      </c>
    </row>
    <row r="47" spans="1:22" ht="15.75" customHeight="1">
      <c r="A47" s="2">
        <v>46</v>
      </c>
      <c r="B47" s="18" t="s">
        <v>424</v>
      </c>
      <c r="C47" s="2" t="s">
        <v>9</v>
      </c>
      <c r="D47" s="2">
        <v>2003</v>
      </c>
      <c r="E47" s="2">
        <v>1</v>
      </c>
      <c r="F47" s="2">
        <v>2917</v>
      </c>
      <c r="G47" s="2">
        <v>1118</v>
      </c>
      <c r="H47" s="2" t="s">
        <v>425</v>
      </c>
      <c r="J47" s="41" t="s">
        <v>927</v>
      </c>
      <c r="L47" s="23"/>
      <c r="M47" s="23"/>
      <c r="N47" s="47">
        <f t="shared" si="3"/>
        <v>0</v>
      </c>
      <c r="O47" s="47">
        <f t="shared" si="3"/>
        <v>0</v>
      </c>
      <c r="P47" s="47">
        <f t="shared" si="3"/>
        <v>0</v>
      </c>
      <c r="Q47" s="47">
        <f t="shared" si="3"/>
        <v>0</v>
      </c>
      <c r="R47" s="47">
        <f t="shared" si="3"/>
        <v>0</v>
      </c>
      <c r="S47" s="47">
        <f t="shared" si="3"/>
        <v>0</v>
      </c>
      <c r="T47" s="47">
        <f t="shared" si="3"/>
        <v>0</v>
      </c>
      <c r="U47" s="47">
        <f t="shared" si="3"/>
        <v>0</v>
      </c>
      <c r="V47" s="47">
        <f t="shared" si="2"/>
        <v>0</v>
      </c>
    </row>
    <row r="48" spans="1:22" ht="15.75" customHeight="1">
      <c r="A48" s="2">
        <v>47</v>
      </c>
      <c r="B48" s="18" t="s">
        <v>426</v>
      </c>
      <c r="C48" s="2" t="s">
        <v>392</v>
      </c>
      <c r="D48" s="2">
        <v>2002</v>
      </c>
      <c r="E48" s="19" t="s">
        <v>171</v>
      </c>
      <c r="F48" s="2">
        <v>2918</v>
      </c>
      <c r="G48" s="2">
        <v>2129</v>
      </c>
      <c r="H48" s="2" t="s">
        <v>172</v>
      </c>
      <c r="J48" s="41" t="s">
        <v>928</v>
      </c>
      <c r="L48" s="23"/>
      <c r="M48" s="23"/>
      <c r="N48" s="47">
        <f t="shared" si="3"/>
        <v>0</v>
      </c>
      <c r="O48" s="47">
        <f t="shared" si="3"/>
        <v>0</v>
      </c>
      <c r="P48" s="47">
        <f t="shared" si="3"/>
        <v>0</v>
      </c>
      <c r="Q48" s="47">
        <f t="shared" si="3"/>
        <v>0</v>
      </c>
      <c r="R48" s="47">
        <f t="shared" si="3"/>
        <v>0</v>
      </c>
      <c r="S48" s="47">
        <f t="shared" si="3"/>
        <v>0</v>
      </c>
      <c r="T48" s="47">
        <f t="shared" si="3"/>
        <v>0</v>
      </c>
      <c r="U48" s="47">
        <f t="shared" si="3"/>
        <v>0</v>
      </c>
      <c r="V48" s="47">
        <f t="shared" si="2"/>
        <v>0</v>
      </c>
    </row>
    <row r="49" spans="1:22" ht="15.75" customHeight="1">
      <c r="A49" s="2">
        <v>48</v>
      </c>
      <c r="B49" s="15">
        <v>41317</v>
      </c>
      <c r="C49" s="2" t="s">
        <v>388</v>
      </c>
      <c r="D49" s="2">
        <v>2000</v>
      </c>
      <c r="E49" s="2">
        <v>1</v>
      </c>
      <c r="F49" s="2">
        <v>2929</v>
      </c>
      <c r="G49" s="2">
        <v>1129</v>
      </c>
      <c r="H49" s="2" t="s">
        <v>174</v>
      </c>
      <c r="J49" s="41" t="s">
        <v>930</v>
      </c>
      <c r="L49" s="23"/>
      <c r="M49" s="23"/>
      <c r="N49" s="47">
        <f t="shared" si="3"/>
        <v>0</v>
      </c>
      <c r="O49" s="47">
        <f t="shared" si="3"/>
        <v>0</v>
      </c>
      <c r="P49" s="47">
        <f t="shared" si="3"/>
        <v>0</v>
      </c>
      <c r="Q49" s="47">
        <f t="shared" si="3"/>
        <v>0</v>
      </c>
      <c r="R49" s="47">
        <f t="shared" si="3"/>
        <v>0</v>
      </c>
      <c r="S49" s="47">
        <f t="shared" si="3"/>
        <v>0</v>
      </c>
      <c r="T49" s="47">
        <f t="shared" si="3"/>
        <v>0</v>
      </c>
      <c r="U49" s="47">
        <f t="shared" si="3"/>
        <v>0</v>
      </c>
      <c r="V49" s="47">
        <f t="shared" si="2"/>
        <v>0</v>
      </c>
    </row>
    <row r="50" spans="1:22" ht="15.75" customHeight="1">
      <c r="A50" s="2">
        <v>49</v>
      </c>
      <c r="B50" s="15">
        <v>41529</v>
      </c>
      <c r="C50" s="2" t="s">
        <v>392</v>
      </c>
      <c r="D50" s="2">
        <v>2000</v>
      </c>
      <c r="E50" s="19" t="s">
        <v>175</v>
      </c>
      <c r="F50" s="2">
        <v>2930</v>
      </c>
      <c r="G50" s="2">
        <v>1150</v>
      </c>
      <c r="H50" s="2" t="s">
        <v>427</v>
      </c>
      <c r="J50" s="41" t="s">
        <v>929</v>
      </c>
      <c r="L50" s="23"/>
      <c r="M50" s="23"/>
      <c r="N50" s="47">
        <f t="shared" si="3"/>
        <v>0</v>
      </c>
      <c r="O50" s="47">
        <f t="shared" si="3"/>
        <v>0</v>
      </c>
      <c r="P50" s="47">
        <f t="shared" si="3"/>
        <v>0</v>
      </c>
      <c r="Q50" s="47">
        <f t="shared" si="3"/>
        <v>0</v>
      </c>
      <c r="R50" s="47">
        <f t="shared" si="3"/>
        <v>0</v>
      </c>
      <c r="S50" s="47">
        <f t="shared" si="3"/>
        <v>0</v>
      </c>
      <c r="T50" s="47">
        <f t="shared" si="3"/>
        <v>0</v>
      </c>
      <c r="U50" s="47">
        <f t="shared" si="3"/>
        <v>0</v>
      </c>
      <c r="V50" s="47">
        <f t="shared" si="2"/>
        <v>0</v>
      </c>
    </row>
    <row r="51" spans="1:22" ht="15.75" customHeight="1">
      <c r="A51" s="2">
        <v>50</v>
      </c>
      <c r="B51" s="18" t="s">
        <v>428</v>
      </c>
      <c r="C51" s="2" t="s">
        <v>392</v>
      </c>
      <c r="D51" s="2">
        <v>2000</v>
      </c>
      <c r="E51" s="19" t="s">
        <v>177</v>
      </c>
      <c r="F51" s="2">
        <v>2934</v>
      </c>
      <c r="G51" s="2">
        <v>1053</v>
      </c>
      <c r="H51" s="2" t="s">
        <v>429</v>
      </c>
      <c r="J51" s="41" t="s">
        <v>931</v>
      </c>
      <c r="L51" s="23" t="s">
        <v>764</v>
      </c>
      <c r="M51" s="23"/>
      <c r="N51" s="47">
        <f t="shared" si="3"/>
        <v>0</v>
      </c>
      <c r="O51" s="47">
        <f t="shared" si="3"/>
        <v>0</v>
      </c>
      <c r="P51" s="47">
        <f t="shared" si="3"/>
        <v>0</v>
      </c>
      <c r="Q51" s="47">
        <f t="shared" si="3"/>
        <v>0</v>
      </c>
      <c r="R51" s="47">
        <f t="shared" si="3"/>
        <v>0</v>
      </c>
      <c r="S51" s="47">
        <f t="shared" si="3"/>
        <v>0</v>
      </c>
      <c r="T51" s="47">
        <f t="shared" si="3"/>
        <v>0</v>
      </c>
      <c r="U51" s="47">
        <f t="shared" si="3"/>
        <v>1</v>
      </c>
      <c r="V51" s="47">
        <f t="shared" si="2"/>
        <v>0</v>
      </c>
    </row>
    <row r="52" spans="1:22" ht="15.75" customHeight="1">
      <c r="A52" s="2">
        <v>51</v>
      </c>
      <c r="B52" s="18" t="s">
        <v>430</v>
      </c>
      <c r="C52" s="2" t="s">
        <v>392</v>
      </c>
      <c r="D52" s="2">
        <v>2001</v>
      </c>
      <c r="E52" s="19" t="s">
        <v>175</v>
      </c>
      <c r="F52" s="2">
        <v>3103</v>
      </c>
      <c r="G52" s="2">
        <v>981</v>
      </c>
      <c r="H52" s="2" t="s">
        <v>180</v>
      </c>
      <c r="J52" s="41" t="s">
        <v>976</v>
      </c>
      <c r="L52" s="23"/>
      <c r="M52" s="23"/>
      <c r="N52" s="47">
        <f t="shared" si="3"/>
        <v>0</v>
      </c>
      <c r="O52" s="47">
        <f t="shared" si="3"/>
        <v>0</v>
      </c>
      <c r="P52" s="47">
        <f t="shared" si="3"/>
        <v>0</v>
      </c>
      <c r="Q52" s="47">
        <f t="shared" si="3"/>
        <v>0</v>
      </c>
      <c r="R52" s="47">
        <f t="shared" si="3"/>
        <v>0</v>
      </c>
      <c r="S52" s="47">
        <f t="shared" si="3"/>
        <v>0</v>
      </c>
      <c r="T52" s="47">
        <f t="shared" si="3"/>
        <v>0</v>
      </c>
      <c r="U52" s="47">
        <f t="shared" si="3"/>
        <v>0</v>
      </c>
      <c r="V52" s="47">
        <f t="shared" si="2"/>
        <v>0</v>
      </c>
    </row>
    <row r="53" spans="1:22" ht="15.75" customHeight="1">
      <c r="A53" s="2">
        <v>52</v>
      </c>
      <c r="B53" s="18" t="s">
        <v>431</v>
      </c>
      <c r="C53" s="2" t="s">
        <v>392</v>
      </c>
      <c r="D53" s="2">
        <v>2002</v>
      </c>
      <c r="E53" s="19" t="s">
        <v>146</v>
      </c>
      <c r="F53" s="2">
        <v>3104</v>
      </c>
      <c r="G53" s="2">
        <v>6400</v>
      </c>
      <c r="H53" s="2" t="s">
        <v>182</v>
      </c>
      <c r="J53" s="41" t="s">
        <v>1078</v>
      </c>
      <c r="L53" s="23"/>
      <c r="M53" s="23"/>
      <c r="N53" s="47">
        <f t="shared" si="3"/>
        <v>0</v>
      </c>
      <c r="O53" s="47">
        <f t="shared" si="3"/>
        <v>0</v>
      </c>
      <c r="P53" s="47">
        <f t="shared" si="3"/>
        <v>0</v>
      </c>
      <c r="Q53" s="47">
        <f t="shared" si="3"/>
        <v>0</v>
      </c>
      <c r="R53" s="47">
        <f t="shared" si="3"/>
        <v>0</v>
      </c>
      <c r="S53" s="47">
        <f t="shared" si="3"/>
        <v>0</v>
      </c>
      <c r="T53" s="47">
        <f t="shared" si="3"/>
        <v>0</v>
      </c>
      <c r="U53" s="47">
        <f t="shared" si="3"/>
        <v>0</v>
      </c>
      <c r="V53" s="47">
        <f t="shared" si="2"/>
        <v>0</v>
      </c>
    </row>
    <row r="54" spans="1:22" ht="15.75" customHeight="1">
      <c r="A54" s="3"/>
      <c r="C54" s="3"/>
      <c r="D54" s="3"/>
      <c r="E54" s="3"/>
      <c r="F54" s="3"/>
      <c r="G54" s="3"/>
      <c r="H54" s="3"/>
      <c r="L54" s="23"/>
      <c r="M54" s="23"/>
      <c r="N54" s="47"/>
      <c r="O54" s="47"/>
      <c r="P54" s="47"/>
      <c r="Q54" s="47"/>
      <c r="R54" s="47"/>
      <c r="S54" s="47"/>
      <c r="T54" s="47"/>
      <c r="U54" s="47"/>
      <c r="V54" s="47"/>
    </row>
    <row r="55" spans="1:22" ht="15.75" customHeight="1">
      <c r="A55" s="11" t="s">
        <v>87</v>
      </c>
      <c r="B55" s="3"/>
      <c r="C55" s="3"/>
      <c r="D55" s="3"/>
      <c r="E55" s="3"/>
      <c r="F55" s="3"/>
      <c r="G55" s="3"/>
      <c r="H55" s="3"/>
      <c r="L55" s="23"/>
      <c r="M55" s="23"/>
      <c r="N55" s="46" t="str">
        <f>N1</f>
        <v>Str</v>
      </c>
      <c r="O55" s="46" t="str">
        <f t="shared" ref="O55:U55" si="4">O1</f>
        <v>Sys</v>
      </c>
      <c r="P55" s="46" t="str">
        <f t="shared" si="4"/>
        <v>Vis</v>
      </c>
      <c r="Q55" s="46" t="str">
        <f t="shared" si="4"/>
        <v>Rep</v>
      </c>
      <c r="R55" s="46" t="str">
        <f t="shared" si="4"/>
        <v>Mod</v>
      </c>
      <c r="S55" s="46" t="str">
        <f t="shared" si="4"/>
        <v>ENS</v>
      </c>
      <c r="T55" s="46" t="str">
        <f t="shared" si="4"/>
        <v>PQMC</v>
      </c>
      <c r="U55" s="46" t="str">
        <f t="shared" si="4"/>
        <v>RJCP</v>
      </c>
      <c r="V55" s="46" t="s">
        <v>769</v>
      </c>
    </row>
    <row r="56" spans="1:22" ht="15.75" customHeight="1">
      <c r="L56" s="23"/>
      <c r="M56" s="23"/>
      <c r="N56" s="47">
        <f>SUM(N2:N53)</f>
        <v>4</v>
      </c>
      <c r="O56" s="47">
        <f t="shared" ref="O56:V56" si="5">SUM(O2:O53)</f>
        <v>6</v>
      </c>
      <c r="P56" s="47">
        <f t="shared" si="5"/>
        <v>1</v>
      </c>
      <c r="Q56" s="47">
        <f t="shared" si="5"/>
        <v>1</v>
      </c>
      <c r="R56" s="47">
        <f t="shared" si="5"/>
        <v>2</v>
      </c>
      <c r="S56" s="47">
        <f t="shared" si="5"/>
        <v>2</v>
      </c>
      <c r="T56" s="47">
        <f t="shared" si="5"/>
        <v>1</v>
      </c>
      <c r="U56" s="47">
        <f t="shared" si="5"/>
        <v>3</v>
      </c>
      <c r="V56" s="47">
        <f t="shared" si="5"/>
        <v>0</v>
      </c>
    </row>
    <row r="57" spans="1:22" ht="15.75" customHeight="1">
      <c r="L57" s="23"/>
      <c r="M57" s="23"/>
      <c r="N57" s="23">
        <f>N56+'2012'!N57</f>
        <v>5</v>
      </c>
      <c r="O57" s="23">
        <f>O56+'2012'!O57</f>
        <v>8</v>
      </c>
      <c r="P57" s="23">
        <f>P56+'2012'!P57</f>
        <v>4</v>
      </c>
      <c r="Q57" s="23">
        <f>Q56+'2012'!Q57</f>
        <v>3</v>
      </c>
      <c r="R57" s="23">
        <f>R56+'2012'!R57</f>
        <v>3</v>
      </c>
      <c r="S57" s="23">
        <f>S56+'2012'!S57</f>
        <v>3</v>
      </c>
      <c r="T57" s="23">
        <f>T56+'2012'!T57</f>
        <v>1</v>
      </c>
      <c r="U57" s="23">
        <f>U56+'2012'!U57</f>
        <v>5</v>
      </c>
      <c r="V57" s="23">
        <f>V56+'2012'!V57</f>
        <v>0</v>
      </c>
    </row>
    <row r="58" spans="1:22" ht="15.75" customHeight="1">
      <c r="L58" s="23"/>
      <c r="M58" s="23"/>
      <c r="N58" s="23"/>
      <c r="O58" s="23"/>
      <c r="P58" s="23"/>
      <c r="Q58" s="23"/>
      <c r="R58" s="23"/>
      <c r="S58" s="23"/>
      <c r="T58" s="23"/>
    </row>
    <row r="59" spans="1:22" ht="15.75" customHeight="1">
      <c r="L59" s="23"/>
      <c r="M59" s="23"/>
      <c r="N59" s="23"/>
      <c r="O59" s="23"/>
      <c r="P59" s="23"/>
      <c r="Q59" s="23"/>
      <c r="R59" s="23"/>
      <c r="S59" s="23"/>
      <c r="T59" s="23"/>
    </row>
    <row r="60" spans="1:22" ht="15.75" customHeight="1">
      <c r="L60" s="23"/>
      <c r="M60" s="23"/>
      <c r="N60" s="23"/>
      <c r="O60" s="23"/>
      <c r="P60" s="23"/>
      <c r="Q60" s="23"/>
      <c r="R60" s="23"/>
      <c r="S60" s="23"/>
      <c r="T60" s="23"/>
    </row>
    <row r="61" spans="1:22" ht="15.75" customHeight="1">
      <c r="L61" s="23"/>
      <c r="M61" s="23"/>
      <c r="N61" s="23"/>
      <c r="O61" s="23"/>
      <c r="P61" s="23"/>
      <c r="Q61" s="23"/>
      <c r="R61" s="23"/>
      <c r="S61" s="23"/>
      <c r="T61" s="23"/>
    </row>
    <row r="62" spans="1:22" ht="15.75" customHeight="1">
      <c r="L62" s="23"/>
      <c r="M62" s="23"/>
      <c r="N62" s="23"/>
      <c r="O62" s="23"/>
      <c r="P62" s="23"/>
      <c r="Q62" s="23"/>
      <c r="R62" s="23"/>
      <c r="S62" s="23"/>
      <c r="T62" s="23"/>
    </row>
    <row r="63" spans="1:22" ht="15.75" customHeight="1">
      <c r="L63" s="23"/>
      <c r="M63" s="23"/>
      <c r="N63" s="23"/>
      <c r="O63" s="23"/>
      <c r="P63" s="23"/>
      <c r="Q63" s="23"/>
      <c r="R63" s="23"/>
      <c r="S63" s="23"/>
      <c r="T63" s="23"/>
    </row>
    <row r="64" spans="1:22" ht="15.75" customHeight="1">
      <c r="L64" s="23"/>
      <c r="M64" s="23"/>
      <c r="N64" s="23"/>
      <c r="O64" s="23"/>
      <c r="P64" s="23"/>
      <c r="Q64" s="23"/>
      <c r="R64" s="23"/>
      <c r="S64" s="23"/>
      <c r="T64" s="23"/>
    </row>
    <row r="65" spans="12:20" ht="15.75" customHeight="1">
      <c r="L65" s="23"/>
      <c r="M65" s="23"/>
      <c r="N65" s="23"/>
      <c r="O65" s="23"/>
      <c r="P65" s="23"/>
      <c r="Q65" s="23"/>
      <c r="R65" s="23"/>
      <c r="S65" s="23"/>
      <c r="T65" s="23"/>
    </row>
    <row r="66" spans="12:20" ht="15.75" customHeight="1">
      <c r="L66" s="23"/>
      <c r="M66" s="23"/>
      <c r="N66" s="23"/>
      <c r="O66" s="23"/>
      <c r="P66" s="23"/>
      <c r="Q66" s="23"/>
      <c r="R66" s="23"/>
      <c r="S66" s="23"/>
      <c r="T66" s="23"/>
    </row>
    <row r="67" spans="12:20" ht="15.75" customHeight="1">
      <c r="L67" s="23"/>
      <c r="M67" s="23"/>
      <c r="N67" s="23"/>
      <c r="O67" s="23"/>
      <c r="P67" s="23"/>
      <c r="Q67" s="23"/>
      <c r="R67" s="23"/>
      <c r="S67" s="23"/>
      <c r="T67" s="23"/>
    </row>
    <row r="68" spans="12:20" ht="15.75" customHeight="1">
      <c r="L68" s="23"/>
      <c r="M68" s="23"/>
      <c r="N68" s="23"/>
      <c r="O68" s="23"/>
      <c r="P68" s="23"/>
      <c r="Q68" s="23"/>
      <c r="R68" s="23"/>
      <c r="S68" s="23"/>
      <c r="T68" s="23"/>
    </row>
    <row r="69" spans="12:20" ht="15.75" customHeight="1">
      <c r="L69" s="23"/>
      <c r="M69" s="23"/>
      <c r="N69" s="23"/>
      <c r="O69" s="23"/>
      <c r="P69" s="23"/>
      <c r="Q69" s="23"/>
      <c r="R69" s="23"/>
      <c r="S69" s="23"/>
      <c r="T69" s="23"/>
    </row>
    <row r="70" spans="12:20" ht="15.75" customHeight="1">
      <c r="L70" s="23"/>
      <c r="M70" s="23"/>
      <c r="N70" s="23"/>
      <c r="O70" s="23"/>
      <c r="P70" s="23"/>
      <c r="Q70" s="23"/>
      <c r="R70" s="23"/>
      <c r="S70" s="23"/>
      <c r="T70" s="23"/>
    </row>
    <row r="71" spans="12:20" ht="15.75" customHeight="1">
      <c r="L71" s="23"/>
      <c r="M71" s="23"/>
      <c r="N71" s="23"/>
      <c r="O71" s="23"/>
      <c r="P71" s="23"/>
      <c r="Q71" s="23"/>
      <c r="R71" s="23"/>
      <c r="S71" s="23"/>
      <c r="T71" s="23"/>
    </row>
    <row r="72" spans="12:20" ht="15.75" customHeight="1">
      <c r="L72" s="23"/>
      <c r="M72" s="23"/>
      <c r="N72" s="23"/>
      <c r="O72" s="23"/>
      <c r="P72" s="23"/>
      <c r="Q72" s="23"/>
      <c r="R72" s="23"/>
      <c r="S72" s="23"/>
      <c r="T72" s="23"/>
    </row>
    <row r="73" spans="12:20" ht="15.75" customHeight="1">
      <c r="L73" s="23"/>
      <c r="M73" s="23"/>
      <c r="N73" s="23"/>
      <c r="O73" s="23"/>
      <c r="P73" s="23"/>
      <c r="Q73" s="23"/>
      <c r="R73" s="23"/>
      <c r="S73" s="23"/>
      <c r="T73" s="23"/>
    </row>
    <row r="74" spans="12:20" ht="15.75" customHeight="1">
      <c r="L74" s="23"/>
      <c r="M74" s="23"/>
      <c r="N74" s="23"/>
      <c r="O74" s="23"/>
      <c r="P74" s="23"/>
      <c r="Q74" s="23"/>
      <c r="R74" s="23"/>
      <c r="S74" s="23"/>
      <c r="T74" s="23"/>
    </row>
    <row r="75" spans="12:20" ht="15.75" customHeight="1">
      <c r="L75" s="23"/>
      <c r="M75" s="23"/>
      <c r="N75" s="23"/>
      <c r="O75" s="23"/>
      <c r="P75" s="23"/>
      <c r="Q75" s="23"/>
      <c r="R75" s="23"/>
      <c r="S75" s="23"/>
      <c r="T75" s="23"/>
    </row>
    <row r="76" spans="12:20" ht="15.75" customHeight="1">
      <c r="L76" s="23"/>
      <c r="M76" s="23"/>
      <c r="N76" s="23"/>
      <c r="O76" s="23"/>
      <c r="P76" s="23"/>
      <c r="Q76" s="23"/>
      <c r="R76" s="23"/>
      <c r="S76" s="23"/>
      <c r="T76" s="23"/>
    </row>
    <row r="77" spans="12:20" ht="15.75" customHeight="1">
      <c r="L77" s="23"/>
      <c r="M77" s="23"/>
      <c r="N77" s="23"/>
      <c r="O77" s="23"/>
      <c r="P77" s="23"/>
      <c r="Q77" s="23"/>
      <c r="R77" s="23"/>
      <c r="S77" s="23"/>
      <c r="T77" s="23"/>
    </row>
    <row r="78" spans="12:20" ht="15.75" customHeight="1">
      <c r="L78" s="23"/>
      <c r="M78" s="23"/>
      <c r="N78" s="23"/>
      <c r="O78" s="23"/>
      <c r="P78" s="23"/>
      <c r="Q78" s="23"/>
      <c r="R78" s="23"/>
      <c r="S78" s="23"/>
      <c r="T78" s="23"/>
    </row>
    <row r="79" spans="12:20" ht="15.75" customHeight="1">
      <c r="L79" s="23"/>
      <c r="M79" s="23"/>
      <c r="N79" s="23"/>
      <c r="O79" s="23"/>
      <c r="P79" s="23"/>
      <c r="Q79" s="23"/>
      <c r="R79" s="23"/>
      <c r="S79" s="23"/>
      <c r="T79" s="23"/>
    </row>
    <row r="80" spans="12:20" ht="15.75" customHeight="1">
      <c r="L80" s="23"/>
      <c r="M80" s="23"/>
      <c r="N80" s="23"/>
      <c r="O80" s="23"/>
      <c r="P80" s="23"/>
      <c r="Q80" s="23"/>
      <c r="R80" s="23"/>
      <c r="S80" s="23"/>
      <c r="T80" s="23"/>
    </row>
    <row r="81" spans="12:20" ht="15.75" customHeight="1">
      <c r="L81" s="23"/>
      <c r="M81" s="23"/>
      <c r="N81" s="23"/>
      <c r="O81" s="23"/>
      <c r="P81" s="23"/>
      <c r="Q81" s="23"/>
      <c r="R81" s="23"/>
      <c r="S81" s="23"/>
      <c r="T81" s="23"/>
    </row>
    <row r="82" spans="12:20" ht="15.75" customHeight="1">
      <c r="L82" s="23"/>
      <c r="M82" s="23"/>
      <c r="N82" s="23"/>
      <c r="O82" s="23"/>
      <c r="P82" s="23"/>
      <c r="Q82" s="23"/>
      <c r="R82" s="23"/>
      <c r="S82" s="23"/>
      <c r="T82" s="23"/>
    </row>
    <row r="83" spans="12:20" ht="15.75" customHeight="1">
      <c r="L83" s="23"/>
      <c r="M83" s="23"/>
      <c r="N83" s="23"/>
      <c r="O83" s="23"/>
      <c r="P83" s="23"/>
      <c r="Q83" s="23"/>
      <c r="R83" s="23"/>
      <c r="S83" s="23"/>
      <c r="T83" s="23"/>
    </row>
    <row r="84" spans="12:20" ht="15.75" customHeight="1">
      <c r="L84" s="23"/>
      <c r="M84" s="23"/>
      <c r="N84" s="23"/>
      <c r="O84" s="23"/>
      <c r="P84" s="23"/>
      <c r="Q84" s="23"/>
      <c r="R84" s="23"/>
      <c r="S84" s="23"/>
      <c r="T84" s="23"/>
    </row>
    <row r="85" spans="12:20" ht="15.75" customHeight="1">
      <c r="L85" s="23"/>
      <c r="M85" s="23"/>
      <c r="N85" s="23"/>
      <c r="O85" s="23"/>
      <c r="P85" s="23"/>
      <c r="Q85" s="23"/>
      <c r="R85" s="23"/>
      <c r="S85" s="23"/>
      <c r="T85" s="23"/>
    </row>
    <row r="86" spans="12:20" ht="15.75" customHeight="1">
      <c r="L86" s="23"/>
      <c r="M86" s="23"/>
      <c r="N86" s="23"/>
      <c r="O86" s="23"/>
      <c r="P86" s="23"/>
      <c r="Q86" s="23"/>
      <c r="R86" s="23"/>
      <c r="S86" s="23"/>
      <c r="T86" s="23"/>
    </row>
    <row r="87" spans="12:20" ht="15.75" customHeight="1">
      <c r="L87" s="23"/>
      <c r="M87" s="23"/>
      <c r="N87" s="23"/>
      <c r="O87" s="23"/>
      <c r="P87" s="23"/>
      <c r="Q87" s="23"/>
      <c r="R87" s="23"/>
      <c r="S87" s="23"/>
      <c r="T87" s="23"/>
    </row>
    <row r="88" spans="12:20" ht="15.75" customHeight="1">
      <c r="L88" s="23"/>
      <c r="M88" s="23"/>
      <c r="N88" s="23"/>
      <c r="O88" s="23"/>
      <c r="P88" s="23"/>
      <c r="Q88" s="23"/>
      <c r="R88" s="23"/>
      <c r="S88" s="23"/>
      <c r="T88" s="23"/>
    </row>
    <row r="89" spans="12:20" ht="15.75" customHeight="1">
      <c r="L89" s="23"/>
      <c r="M89" s="23"/>
      <c r="N89" s="23"/>
      <c r="O89" s="23"/>
      <c r="P89" s="23"/>
      <c r="Q89" s="23"/>
      <c r="R89" s="23"/>
      <c r="S89" s="23"/>
      <c r="T89" s="23"/>
    </row>
    <row r="90" spans="12:20" ht="15.75" customHeight="1">
      <c r="L90" s="23"/>
      <c r="M90" s="23"/>
      <c r="N90" s="23"/>
      <c r="O90" s="23"/>
      <c r="P90" s="23"/>
      <c r="Q90" s="23"/>
      <c r="R90" s="23"/>
      <c r="S90" s="23"/>
      <c r="T90" s="23"/>
    </row>
    <row r="91" spans="12:20" ht="15.75" customHeight="1">
      <c r="L91" s="23"/>
      <c r="M91" s="23"/>
      <c r="N91" s="23"/>
      <c r="O91" s="23"/>
      <c r="P91" s="23"/>
      <c r="Q91" s="23"/>
      <c r="R91" s="23"/>
      <c r="S91" s="23"/>
      <c r="T91" s="23"/>
    </row>
    <row r="92" spans="12:20" ht="15.75" customHeight="1">
      <c r="L92" s="23"/>
      <c r="M92" s="23"/>
      <c r="N92" s="23"/>
      <c r="O92" s="23"/>
      <c r="P92" s="23"/>
      <c r="Q92" s="23"/>
      <c r="R92" s="23"/>
      <c r="S92" s="23"/>
      <c r="T92" s="23"/>
    </row>
    <row r="93" spans="12:20" ht="15.75" customHeight="1">
      <c r="L93" s="23"/>
      <c r="M93" s="23"/>
      <c r="N93" s="23"/>
      <c r="O93" s="23"/>
      <c r="P93" s="23"/>
      <c r="Q93" s="23"/>
      <c r="R93" s="23"/>
      <c r="S93" s="23"/>
      <c r="T93" s="23"/>
    </row>
    <row r="94" spans="12:20" ht="15.75" customHeight="1">
      <c r="L94" s="23"/>
      <c r="M94" s="23"/>
      <c r="N94" s="23"/>
      <c r="O94" s="23"/>
      <c r="P94" s="23"/>
      <c r="Q94" s="23"/>
      <c r="R94" s="23"/>
      <c r="S94" s="23"/>
      <c r="T94" s="23"/>
    </row>
    <row r="95" spans="12:20" ht="15.75" customHeight="1">
      <c r="L95" s="23"/>
      <c r="M95" s="23"/>
      <c r="N95" s="23"/>
      <c r="O95" s="23"/>
      <c r="P95" s="23"/>
      <c r="Q95" s="23"/>
      <c r="R95" s="23"/>
      <c r="S95" s="23"/>
      <c r="T95" s="23"/>
    </row>
    <row r="96" spans="12:20" ht="15.75" customHeight="1">
      <c r="L96" s="23"/>
      <c r="M96" s="23"/>
      <c r="N96" s="23"/>
      <c r="O96" s="23"/>
      <c r="P96" s="23"/>
      <c r="Q96" s="23"/>
      <c r="R96" s="23"/>
      <c r="S96" s="23"/>
      <c r="T96" s="23"/>
    </row>
    <row r="97" spans="12:20" ht="15.75" customHeight="1">
      <c r="L97" s="23"/>
      <c r="M97" s="23"/>
      <c r="N97" s="23"/>
      <c r="O97" s="23"/>
      <c r="P97" s="23"/>
      <c r="Q97" s="23"/>
      <c r="R97" s="23"/>
      <c r="S97" s="23"/>
      <c r="T97" s="23"/>
    </row>
    <row r="98" spans="12:20" ht="15.75" customHeight="1">
      <c r="L98" s="23"/>
      <c r="M98" s="23"/>
      <c r="N98" s="23"/>
      <c r="O98" s="23"/>
      <c r="P98" s="23"/>
      <c r="Q98" s="23"/>
      <c r="R98" s="23"/>
      <c r="S98" s="23"/>
      <c r="T98" s="23"/>
    </row>
    <row r="99" spans="12:20" ht="15.75" customHeight="1">
      <c r="L99" s="23"/>
      <c r="M99" s="23"/>
      <c r="N99" s="23"/>
      <c r="O99" s="23"/>
      <c r="P99" s="23"/>
      <c r="Q99" s="23"/>
      <c r="R99" s="23"/>
      <c r="S99" s="23"/>
      <c r="T99" s="23"/>
    </row>
    <row r="100" spans="12:20" ht="15.75" customHeight="1">
      <c r="L100" s="23"/>
      <c r="M100" s="23"/>
      <c r="N100" s="23"/>
      <c r="O100" s="23"/>
      <c r="P100" s="23"/>
      <c r="Q100" s="23"/>
      <c r="R100" s="23"/>
      <c r="S100" s="23"/>
      <c r="T100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0"/>
  <sheetViews>
    <sheetView topLeftCell="A12" zoomScaleNormal="100" workbookViewId="0">
      <selection activeCell="J49" sqref="J49"/>
    </sheetView>
  </sheetViews>
  <sheetFormatPr defaultColWidth="17.28515625" defaultRowHeight="15.75" customHeight="1"/>
  <cols>
    <col min="1" max="1" width="10.140625" customWidth="1"/>
    <col min="2" max="2" width="10.85546875" hidden="1" customWidth="1"/>
    <col min="3" max="5" width="6.5703125" hidden="1" customWidth="1"/>
    <col min="6" max="6" width="6.5703125" customWidth="1"/>
    <col min="7" max="7" width="19.85546875" hidden="1" customWidth="1"/>
    <col min="8" max="8" width="25.7109375" customWidth="1"/>
    <col min="9" max="9" width="9.5703125" hidden="1" customWidth="1"/>
    <col min="10" max="10" width="25" hidden="1" customWidth="1"/>
    <col min="11" max="11" width="17.28515625" customWidth="1"/>
    <col min="12" max="12" width="23.7109375" customWidth="1"/>
    <col min="13" max="13" width="17.28515625" customWidth="1"/>
    <col min="14" max="14" width="3.5703125" customWidth="1"/>
    <col min="15" max="15" width="4.140625" customWidth="1"/>
    <col min="16" max="16" width="3.7109375" customWidth="1"/>
    <col min="17" max="17" width="4.5703125" customWidth="1"/>
    <col min="18" max="18" width="4.85546875" customWidth="1"/>
    <col min="19" max="19" width="4.7109375" customWidth="1"/>
    <col min="20" max="20" width="6.5703125" customWidth="1"/>
    <col min="21" max="21" width="5.85546875" customWidth="1"/>
    <col min="22" max="22" width="6.28515625" customWidth="1"/>
  </cols>
  <sheetData>
    <row r="1" spans="1:22" ht="15.75" customHeight="1">
      <c r="A1" s="20" t="s">
        <v>215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1"/>
      <c r="H1" s="26" t="s">
        <v>770</v>
      </c>
      <c r="I1" s="26" t="s">
        <v>932</v>
      </c>
      <c r="J1" s="26" t="s">
        <v>350</v>
      </c>
      <c r="K1" s="21"/>
      <c r="L1" s="26" t="s">
        <v>760</v>
      </c>
      <c r="M1" s="23"/>
      <c r="N1" s="46" t="s">
        <v>761</v>
      </c>
      <c r="O1" s="46" t="s">
        <v>763</v>
      </c>
      <c r="P1" s="46" t="s">
        <v>768</v>
      </c>
      <c r="Q1" s="46" t="s">
        <v>767</v>
      </c>
      <c r="R1" s="46" t="s">
        <v>766</v>
      </c>
      <c r="S1" s="46" t="s">
        <v>762</v>
      </c>
      <c r="T1" s="46" t="s">
        <v>765</v>
      </c>
      <c r="U1" s="46" t="s">
        <v>764</v>
      </c>
      <c r="V1" s="47"/>
    </row>
    <row r="2" spans="1:22" ht="15.75" customHeight="1">
      <c r="A2" s="20">
        <v>1</v>
      </c>
      <c r="B2" s="22">
        <v>41791</v>
      </c>
      <c r="C2" s="20" t="s">
        <v>388</v>
      </c>
      <c r="D2" s="20">
        <v>2011</v>
      </c>
      <c r="E2" s="23">
        <v>5</v>
      </c>
      <c r="F2" s="20">
        <v>10097</v>
      </c>
      <c r="G2" s="21"/>
      <c r="H2" s="23" t="s">
        <v>838</v>
      </c>
      <c r="I2" s="23">
        <v>6355</v>
      </c>
      <c r="J2" s="41" t="s">
        <v>64</v>
      </c>
      <c r="K2" s="21"/>
      <c r="L2" s="23"/>
      <c r="M2" s="23"/>
      <c r="N2" s="47">
        <f>IF($L2 = N$1,1,0)</f>
        <v>0</v>
      </c>
      <c r="O2" s="47">
        <f t="shared" ref="O2:U17" si="0">IF($L2 = O$1,1,0)</f>
        <v>0</v>
      </c>
      <c r="P2" s="47">
        <f t="shared" si="0"/>
        <v>0</v>
      </c>
      <c r="Q2" s="47">
        <f t="shared" si="0"/>
        <v>0</v>
      </c>
      <c r="R2" s="47">
        <f t="shared" si="0"/>
        <v>0</v>
      </c>
      <c r="S2" s="47">
        <f t="shared" si="0"/>
        <v>0</v>
      </c>
      <c r="T2" s="47">
        <f t="shared" si="0"/>
        <v>0</v>
      </c>
      <c r="U2" s="47">
        <f t="shared" si="0"/>
        <v>0</v>
      </c>
      <c r="V2" s="47">
        <f>IF(SUM(N2:U2)=0,IF(K2=0,0,1),0)</f>
        <v>0</v>
      </c>
    </row>
    <row r="3" spans="1:22" ht="15.75" customHeight="1">
      <c r="A3" s="20">
        <v>2</v>
      </c>
      <c r="B3" s="24" t="s">
        <v>435</v>
      </c>
      <c r="C3" s="23" t="s">
        <v>41</v>
      </c>
      <c r="D3" s="23">
        <v>2013</v>
      </c>
      <c r="E3" s="23">
        <v>18</v>
      </c>
      <c r="F3" s="20">
        <v>10098</v>
      </c>
      <c r="G3" s="21"/>
      <c r="H3" s="23" t="s">
        <v>839</v>
      </c>
      <c r="I3" s="23">
        <v>2670</v>
      </c>
      <c r="J3" s="41" t="s">
        <v>745</v>
      </c>
      <c r="K3" s="21"/>
      <c r="L3" s="23"/>
      <c r="M3" s="23"/>
      <c r="N3" s="47">
        <f t="shared" ref="N3:U34" si="1">IF($L3 = N$1,1,0)</f>
        <v>0</v>
      </c>
      <c r="O3" s="47">
        <f t="shared" si="0"/>
        <v>0</v>
      </c>
      <c r="P3" s="47">
        <f t="shared" si="0"/>
        <v>0</v>
      </c>
      <c r="Q3" s="47">
        <f t="shared" si="0"/>
        <v>0</v>
      </c>
      <c r="R3" s="47">
        <f t="shared" si="0"/>
        <v>0</v>
      </c>
      <c r="S3" s="47">
        <f t="shared" si="0"/>
        <v>0</v>
      </c>
      <c r="T3" s="47">
        <f t="shared" si="0"/>
        <v>0</v>
      </c>
      <c r="U3" s="47">
        <f t="shared" si="0"/>
        <v>0</v>
      </c>
      <c r="V3" s="47">
        <f t="shared" ref="V3:V52" si="2">IF(SUM(N3:U3)=0,IF(K3=0,0,1),0)</f>
        <v>0</v>
      </c>
    </row>
    <row r="4" spans="1:22" ht="15.75" customHeight="1">
      <c r="A4" s="20">
        <v>3</v>
      </c>
      <c r="B4" s="24" t="s">
        <v>436</v>
      </c>
      <c r="C4" s="20" t="s">
        <v>41</v>
      </c>
      <c r="D4" s="20">
        <v>2010</v>
      </c>
      <c r="E4" s="20">
        <v>25</v>
      </c>
      <c r="F4" s="20">
        <v>10099</v>
      </c>
      <c r="G4" s="21"/>
      <c r="H4" s="23" t="s">
        <v>840</v>
      </c>
      <c r="I4" s="23">
        <v>11107</v>
      </c>
      <c r="J4" s="41" t="s">
        <v>1005</v>
      </c>
      <c r="K4" s="21"/>
      <c r="L4" s="23"/>
      <c r="M4" s="23"/>
      <c r="N4" s="47">
        <f t="shared" si="1"/>
        <v>0</v>
      </c>
      <c r="O4" s="47">
        <f t="shared" si="0"/>
        <v>0</v>
      </c>
      <c r="P4" s="47">
        <f t="shared" si="0"/>
        <v>0</v>
      </c>
      <c r="Q4" s="47">
        <f t="shared" si="0"/>
        <v>0</v>
      </c>
      <c r="R4" s="47">
        <f t="shared" si="0"/>
        <v>0</v>
      </c>
      <c r="S4" s="47">
        <f t="shared" si="0"/>
        <v>0</v>
      </c>
      <c r="T4" s="47">
        <f t="shared" si="0"/>
        <v>0</v>
      </c>
      <c r="U4" s="47">
        <f t="shared" si="0"/>
        <v>0</v>
      </c>
      <c r="V4" s="47">
        <f t="shared" si="2"/>
        <v>0</v>
      </c>
    </row>
    <row r="5" spans="1:22" ht="15.75" customHeight="1">
      <c r="A5" s="20">
        <v>4</v>
      </c>
      <c r="B5" s="24" t="s">
        <v>437</v>
      </c>
      <c r="C5" s="20" t="s">
        <v>9</v>
      </c>
      <c r="D5" s="20">
        <v>2013</v>
      </c>
      <c r="E5" s="23">
        <v>7</v>
      </c>
      <c r="F5" s="20">
        <v>10100</v>
      </c>
      <c r="G5" s="21"/>
      <c r="H5" s="23" t="s">
        <v>841</v>
      </c>
      <c r="I5" s="23">
        <v>895</v>
      </c>
      <c r="J5" s="41" t="s">
        <v>995</v>
      </c>
      <c r="K5" s="21"/>
      <c r="L5" s="23" t="s">
        <v>768</v>
      </c>
      <c r="M5" s="23"/>
      <c r="N5" s="47">
        <f t="shared" si="1"/>
        <v>0</v>
      </c>
      <c r="O5" s="47">
        <f t="shared" si="0"/>
        <v>0</v>
      </c>
      <c r="P5" s="47">
        <f t="shared" si="0"/>
        <v>1</v>
      </c>
      <c r="Q5" s="47">
        <f t="shared" si="0"/>
        <v>0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47">
        <f t="shared" si="0"/>
        <v>0</v>
      </c>
      <c r="V5" s="47">
        <f t="shared" si="2"/>
        <v>0</v>
      </c>
    </row>
    <row r="6" spans="1:22" ht="15.75" customHeight="1">
      <c r="A6" s="20">
        <v>5</v>
      </c>
      <c r="B6" s="22">
        <v>41700</v>
      </c>
      <c r="C6" s="20" t="s">
        <v>388</v>
      </c>
      <c r="D6" s="20">
        <v>2012</v>
      </c>
      <c r="E6" s="23">
        <v>6</v>
      </c>
      <c r="F6" s="20">
        <v>10101</v>
      </c>
      <c r="G6" s="21"/>
      <c r="H6" s="23" t="s">
        <v>842</v>
      </c>
      <c r="I6" s="23">
        <v>796</v>
      </c>
      <c r="J6" s="41" t="s">
        <v>607</v>
      </c>
      <c r="K6" s="21"/>
      <c r="L6" s="23"/>
      <c r="M6" s="23"/>
      <c r="N6" s="47">
        <f t="shared" si="1"/>
        <v>0</v>
      </c>
      <c r="O6" s="47">
        <f t="shared" si="0"/>
        <v>0</v>
      </c>
      <c r="P6" s="47">
        <f t="shared" si="0"/>
        <v>0</v>
      </c>
      <c r="Q6" s="47">
        <f t="shared" si="0"/>
        <v>0</v>
      </c>
      <c r="R6" s="47">
        <f t="shared" si="0"/>
        <v>0</v>
      </c>
      <c r="S6" s="47">
        <f t="shared" si="0"/>
        <v>0</v>
      </c>
      <c r="T6" s="47">
        <f t="shared" si="0"/>
        <v>0</v>
      </c>
      <c r="U6" s="47">
        <f t="shared" si="0"/>
        <v>0</v>
      </c>
      <c r="V6" s="47">
        <f t="shared" si="2"/>
        <v>0</v>
      </c>
    </row>
    <row r="7" spans="1:22" ht="15.75" customHeight="1">
      <c r="A7" s="20">
        <v>6</v>
      </c>
      <c r="B7" s="22">
        <v>41914</v>
      </c>
      <c r="C7" s="20" t="s">
        <v>9</v>
      </c>
      <c r="D7" s="20">
        <v>2010</v>
      </c>
      <c r="E7" s="23">
        <v>21</v>
      </c>
      <c r="F7" s="20">
        <v>10102</v>
      </c>
      <c r="G7" s="21"/>
      <c r="H7" s="23" t="s">
        <v>843</v>
      </c>
      <c r="I7" s="23">
        <v>2325</v>
      </c>
      <c r="J7" s="41" t="s">
        <v>994</v>
      </c>
      <c r="K7" s="21"/>
      <c r="L7" s="23" t="s">
        <v>763</v>
      </c>
      <c r="M7" s="23"/>
      <c r="N7" s="47">
        <f t="shared" si="1"/>
        <v>0</v>
      </c>
      <c r="O7" s="47">
        <f t="shared" si="0"/>
        <v>1</v>
      </c>
      <c r="P7" s="47">
        <f t="shared" si="0"/>
        <v>0</v>
      </c>
      <c r="Q7" s="47">
        <f t="shared" si="0"/>
        <v>0</v>
      </c>
      <c r="R7" s="47">
        <f t="shared" si="0"/>
        <v>0</v>
      </c>
      <c r="S7" s="47">
        <f t="shared" si="0"/>
        <v>0</v>
      </c>
      <c r="T7" s="47">
        <f t="shared" si="0"/>
        <v>0</v>
      </c>
      <c r="U7" s="47">
        <f t="shared" si="0"/>
        <v>0</v>
      </c>
      <c r="V7" s="47">
        <f t="shared" si="2"/>
        <v>0</v>
      </c>
    </row>
    <row r="8" spans="1:22" ht="15.75" customHeight="1">
      <c r="A8" s="20">
        <v>7</v>
      </c>
      <c r="B8" s="24" t="s">
        <v>438</v>
      </c>
      <c r="C8" s="20" t="s">
        <v>9</v>
      </c>
      <c r="D8" s="20">
        <v>2013</v>
      </c>
      <c r="E8" s="23">
        <v>24</v>
      </c>
      <c r="F8" s="20">
        <v>10103</v>
      </c>
      <c r="G8" s="21"/>
      <c r="H8" s="23" t="s">
        <v>844</v>
      </c>
      <c r="I8" s="23">
        <v>6323</v>
      </c>
      <c r="J8" s="41" t="s">
        <v>19</v>
      </c>
      <c r="K8" s="21"/>
      <c r="L8" s="23"/>
      <c r="M8" s="23"/>
      <c r="N8" s="47">
        <f t="shared" si="1"/>
        <v>0</v>
      </c>
      <c r="O8" s="47">
        <f t="shared" si="0"/>
        <v>0</v>
      </c>
      <c r="P8" s="47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47">
        <f t="shared" si="0"/>
        <v>0</v>
      </c>
      <c r="V8" s="47">
        <f t="shared" si="2"/>
        <v>0</v>
      </c>
    </row>
    <row r="9" spans="1:22" ht="15.75" customHeight="1">
      <c r="A9" s="20">
        <v>8</v>
      </c>
      <c r="B9" s="24" t="s">
        <v>439</v>
      </c>
      <c r="C9" s="20" t="s">
        <v>388</v>
      </c>
      <c r="D9" s="20">
        <v>2010</v>
      </c>
      <c r="E9" s="23">
        <v>7</v>
      </c>
      <c r="F9" s="20">
        <v>10104</v>
      </c>
      <c r="G9" s="21"/>
      <c r="H9" s="23" t="s">
        <v>845</v>
      </c>
      <c r="I9" s="23">
        <v>5469</v>
      </c>
      <c r="J9" s="41" t="s">
        <v>1006</v>
      </c>
      <c r="K9" s="21"/>
      <c r="L9" s="23" t="s">
        <v>762</v>
      </c>
      <c r="M9" s="23"/>
      <c r="N9" s="47">
        <f t="shared" si="1"/>
        <v>0</v>
      </c>
      <c r="O9" s="47">
        <f t="shared" si="0"/>
        <v>0</v>
      </c>
      <c r="P9" s="47">
        <f t="shared" si="0"/>
        <v>0</v>
      </c>
      <c r="Q9" s="47">
        <f t="shared" si="0"/>
        <v>0</v>
      </c>
      <c r="R9" s="47">
        <f t="shared" si="0"/>
        <v>0</v>
      </c>
      <c r="S9" s="47">
        <f t="shared" si="0"/>
        <v>1</v>
      </c>
      <c r="T9" s="47">
        <f t="shared" si="0"/>
        <v>0</v>
      </c>
      <c r="U9" s="47">
        <f t="shared" si="0"/>
        <v>0</v>
      </c>
      <c r="V9" s="47">
        <f t="shared" si="2"/>
        <v>0</v>
      </c>
    </row>
    <row r="10" spans="1:22" ht="15.75" customHeight="1">
      <c r="A10" s="20">
        <v>9</v>
      </c>
      <c r="B10" s="22">
        <v>41701</v>
      </c>
      <c r="C10" s="20" t="s">
        <v>41</v>
      </c>
      <c r="D10" s="20">
        <v>2009</v>
      </c>
      <c r="E10" s="20">
        <v>15</v>
      </c>
      <c r="F10" s="20">
        <v>10105</v>
      </c>
      <c r="G10" s="21"/>
      <c r="H10" s="23" t="s">
        <v>1001</v>
      </c>
      <c r="I10" s="23">
        <v>11175</v>
      </c>
      <c r="J10" s="41" t="s">
        <v>855</v>
      </c>
      <c r="K10" s="21"/>
      <c r="L10" s="23" t="s">
        <v>761</v>
      </c>
      <c r="M10" s="23"/>
      <c r="N10" s="47">
        <f t="shared" si="1"/>
        <v>1</v>
      </c>
      <c r="O10" s="47">
        <f t="shared" si="0"/>
        <v>0</v>
      </c>
      <c r="P10" s="47">
        <f t="shared" si="0"/>
        <v>0</v>
      </c>
      <c r="Q10" s="47">
        <f t="shared" si="0"/>
        <v>0</v>
      </c>
      <c r="R10" s="47">
        <f t="shared" si="0"/>
        <v>0</v>
      </c>
      <c r="S10" s="47">
        <f t="shared" si="0"/>
        <v>0</v>
      </c>
      <c r="T10" s="47">
        <f t="shared" si="0"/>
        <v>0</v>
      </c>
      <c r="U10" s="47">
        <f t="shared" si="0"/>
        <v>0</v>
      </c>
      <c r="V10" s="47">
        <f t="shared" si="2"/>
        <v>0</v>
      </c>
    </row>
    <row r="11" spans="1:22" ht="15.75" customHeight="1">
      <c r="A11" s="20">
        <v>10</v>
      </c>
      <c r="B11" s="22">
        <v>41915</v>
      </c>
      <c r="C11" s="20" t="s">
        <v>9</v>
      </c>
      <c r="D11" s="20">
        <v>2011</v>
      </c>
      <c r="E11" s="20">
        <v>12</v>
      </c>
      <c r="F11" s="20">
        <v>10106</v>
      </c>
      <c r="G11" s="21"/>
      <c r="H11" s="23" t="s">
        <v>974</v>
      </c>
      <c r="I11" s="23">
        <v>1832</v>
      </c>
      <c r="J11" s="41" t="s">
        <v>1007</v>
      </c>
      <c r="K11" s="21"/>
      <c r="L11" s="23"/>
      <c r="M11" s="23"/>
      <c r="N11" s="47">
        <f t="shared" si="1"/>
        <v>0</v>
      </c>
      <c r="O11" s="47">
        <f t="shared" si="0"/>
        <v>0</v>
      </c>
      <c r="P11" s="47">
        <f t="shared" si="0"/>
        <v>0</v>
      </c>
      <c r="Q11" s="47">
        <f t="shared" si="0"/>
        <v>0</v>
      </c>
      <c r="R11" s="47">
        <f t="shared" si="0"/>
        <v>0</v>
      </c>
      <c r="S11" s="47">
        <f t="shared" si="0"/>
        <v>0</v>
      </c>
      <c r="T11" s="47">
        <f t="shared" si="0"/>
        <v>0</v>
      </c>
      <c r="U11" s="47">
        <f t="shared" si="0"/>
        <v>0</v>
      </c>
      <c r="V11" s="47">
        <f t="shared" si="2"/>
        <v>0</v>
      </c>
    </row>
    <row r="12" spans="1:22" ht="15.75" customHeight="1">
      <c r="A12" s="20">
        <v>11</v>
      </c>
      <c r="B12" s="24" t="s">
        <v>440</v>
      </c>
      <c r="C12" s="20" t="s">
        <v>9</v>
      </c>
      <c r="D12" s="20">
        <v>2012</v>
      </c>
      <c r="E12" s="23">
        <v>11</v>
      </c>
      <c r="F12" s="20">
        <v>10107</v>
      </c>
      <c r="G12" s="21"/>
      <c r="H12" s="23" t="s">
        <v>846</v>
      </c>
      <c r="I12" s="23">
        <v>11234</v>
      </c>
      <c r="J12" s="41" t="s">
        <v>1015</v>
      </c>
      <c r="K12" s="21"/>
      <c r="L12" s="23"/>
      <c r="M12" s="23"/>
      <c r="N12" s="47">
        <f t="shared" si="1"/>
        <v>0</v>
      </c>
      <c r="O12" s="47">
        <f t="shared" si="0"/>
        <v>0</v>
      </c>
      <c r="P12" s="47">
        <f t="shared" si="0"/>
        <v>0</v>
      </c>
      <c r="Q12" s="47">
        <f t="shared" si="0"/>
        <v>0</v>
      </c>
      <c r="R12" s="47">
        <f t="shared" si="0"/>
        <v>0</v>
      </c>
      <c r="S12" s="47">
        <f t="shared" si="0"/>
        <v>0</v>
      </c>
      <c r="T12" s="47">
        <f t="shared" si="0"/>
        <v>0</v>
      </c>
      <c r="U12" s="47">
        <f t="shared" si="0"/>
        <v>0</v>
      </c>
      <c r="V12" s="47">
        <f t="shared" si="2"/>
        <v>0</v>
      </c>
    </row>
    <row r="13" spans="1:22" ht="15.75" customHeight="1">
      <c r="A13" s="20">
        <v>12</v>
      </c>
      <c r="B13" s="24" t="s">
        <v>441</v>
      </c>
      <c r="C13" s="20" t="s">
        <v>41</v>
      </c>
      <c r="D13" s="20">
        <v>2013</v>
      </c>
      <c r="E13" s="23">
        <v>22</v>
      </c>
      <c r="F13" s="20">
        <v>10108</v>
      </c>
      <c r="G13" s="21"/>
      <c r="H13" s="23" t="s">
        <v>847</v>
      </c>
      <c r="I13" s="23">
        <v>970</v>
      </c>
      <c r="J13" s="41" t="s">
        <v>1008</v>
      </c>
      <c r="K13" s="21"/>
      <c r="L13" s="23" t="s">
        <v>761</v>
      </c>
      <c r="M13" s="23"/>
      <c r="N13" s="47">
        <f t="shared" si="1"/>
        <v>1</v>
      </c>
      <c r="O13" s="47">
        <f t="shared" si="0"/>
        <v>0</v>
      </c>
      <c r="P13" s="47">
        <f t="shared" si="0"/>
        <v>0</v>
      </c>
      <c r="Q13" s="47">
        <f t="shared" si="0"/>
        <v>0</v>
      </c>
      <c r="R13" s="47">
        <f t="shared" si="0"/>
        <v>0</v>
      </c>
      <c r="S13" s="47">
        <f t="shared" si="0"/>
        <v>0</v>
      </c>
      <c r="T13" s="47">
        <f t="shared" si="0"/>
        <v>0</v>
      </c>
      <c r="U13" s="47">
        <f t="shared" si="0"/>
        <v>0</v>
      </c>
      <c r="V13" s="47">
        <f t="shared" si="2"/>
        <v>0</v>
      </c>
    </row>
    <row r="14" spans="1:22" ht="15.75" customHeight="1">
      <c r="A14" s="20">
        <v>13</v>
      </c>
      <c r="B14" s="24" t="s">
        <v>442</v>
      </c>
      <c r="C14" s="20" t="s">
        <v>388</v>
      </c>
      <c r="D14" s="20">
        <v>2009</v>
      </c>
      <c r="E14" s="20">
        <v>6</v>
      </c>
      <c r="F14" s="20">
        <v>10109</v>
      </c>
      <c r="G14" s="21"/>
      <c r="H14" s="23" t="s">
        <v>848</v>
      </c>
      <c r="I14" s="23">
        <v>1866</v>
      </c>
      <c r="J14" s="41" t="s">
        <v>984</v>
      </c>
      <c r="K14" s="21"/>
      <c r="L14" s="23"/>
      <c r="M14" s="23"/>
      <c r="N14" s="47">
        <f t="shared" si="1"/>
        <v>0</v>
      </c>
      <c r="O14" s="47">
        <f t="shared" si="0"/>
        <v>0</v>
      </c>
      <c r="P14" s="47">
        <f t="shared" si="0"/>
        <v>0</v>
      </c>
      <c r="Q14" s="47">
        <f t="shared" si="0"/>
        <v>0</v>
      </c>
      <c r="R14" s="47">
        <f t="shared" si="0"/>
        <v>0</v>
      </c>
      <c r="S14" s="47">
        <f t="shared" si="0"/>
        <v>0</v>
      </c>
      <c r="T14" s="47">
        <f t="shared" si="0"/>
        <v>0</v>
      </c>
      <c r="U14" s="47">
        <f t="shared" si="0"/>
        <v>0</v>
      </c>
      <c r="V14" s="47">
        <f t="shared" si="2"/>
        <v>0</v>
      </c>
    </row>
    <row r="15" spans="1:22" ht="15.75" customHeight="1">
      <c r="A15" s="20">
        <v>14</v>
      </c>
      <c r="B15" s="22">
        <v>41824</v>
      </c>
      <c r="C15" s="20" t="s">
        <v>9</v>
      </c>
      <c r="D15" s="20">
        <v>2013</v>
      </c>
      <c r="E15" s="20">
        <v>18</v>
      </c>
      <c r="F15" s="20">
        <v>10110</v>
      </c>
      <c r="G15" s="21"/>
      <c r="H15" s="23" t="s">
        <v>849</v>
      </c>
      <c r="I15" s="23">
        <v>2658</v>
      </c>
      <c r="J15" s="41" t="s">
        <v>224</v>
      </c>
      <c r="K15" s="21"/>
      <c r="L15" s="23"/>
      <c r="M15" s="23"/>
      <c r="N15" s="47">
        <f t="shared" si="1"/>
        <v>0</v>
      </c>
      <c r="O15" s="47">
        <f t="shared" si="0"/>
        <v>0</v>
      </c>
      <c r="P15" s="47">
        <f t="shared" si="0"/>
        <v>0</v>
      </c>
      <c r="Q15" s="47">
        <f t="shared" si="0"/>
        <v>0</v>
      </c>
      <c r="R15" s="47">
        <f t="shared" si="0"/>
        <v>0</v>
      </c>
      <c r="S15" s="47">
        <f t="shared" si="0"/>
        <v>0</v>
      </c>
      <c r="T15" s="47">
        <f t="shared" si="0"/>
        <v>0</v>
      </c>
      <c r="U15" s="47">
        <f t="shared" si="0"/>
        <v>0</v>
      </c>
      <c r="V15" s="47">
        <f t="shared" si="2"/>
        <v>0</v>
      </c>
    </row>
    <row r="16" spans="1:22" ht="15.75" customHeight="1">
      <c r="A16" s="20">
        <v>15</v>
      </c>
      <c r="B16" s="24" t="s">
        <v>444</v>
      </c>
      <c r="C16" s="20" t="s">
        <v>388</v>
      </c>
      <c r="D16" s="20">
        <v>2009</v>
      </c>
      <c r="E16" s="20">
        <v>10</v>
      </c>
      <c r="F16" s="20">
        <v>10111</v>
      </c>
      <c r="G16" s="21"/>
      <c r="H16" s="23" t="s">
        <v>850</v>
      </c>
      <c r="I16" s="23">
        <v>796</v>
      </c>
      <c r="J16" s="41" t="s">
        <v>607</v>
      </c>
      <c r="K16" s="21"/>
      <c r="L16" s="23"/>
      <c r="M16" s="23"/>
      <c r="N16" s="47">
        <f t="shared" si="1"/>
        <v>0</v>
      </c>
      <c r="O16" s="47">
        <f t="shared" si="0"/>
        <v>0</v>
      </c>
      <c r="P16" s="47">
        <f t="shared" si="0"/>
        <v>0</v>
      </c>
      <c r="Q16" s="47">
        <f t="shared" si="0"/>
        <v>0</v>
      </c>
      <c r="R16" s="47">
        <f t="shared" si="0"/>
        <v>0</v>
      </c>
      <c r="S16" s="47">
        <f t="shared" si="0"/>
        <v>0</v>
      </c>
      <c r="T16" s="47">
        <f t="shared" si="0"/>
        <v>0</v>
      </c>
      <c r="U16" s="47">
        <f t="shared" si="0"/>
        <v>0</v>
      </c>
      <c r="V16" s="47">
        <f t="shared" si="2"/>
        <v>0</v>
      </c>
    </row>
    <row r="17" spans="1:22" ht="15.75" customHeight="1">
      <c r="A17" s="20">
        <v>16</v>
      </c>
      <c r="B17" s="24" t="s">
        <v>445</v>
      </c>
      <c r="C17" s="20" t="s">
        <v>9</v>
      </c>
      <c r="D17" s="20">
        <v>2013</v>
      </c>
      <c r="E17" s="20">
        <v>22</v>
      </c>
      <c r="F17" s="20">
        <v>10112</v>
      </c>
      <c r="G17" s="21"/>
      <c r="H17" s="23" t="s">
        <v>851</v>
      </c>
      <c r="I17" s="23">
        <v>1863</v>
      </c>
      <c r="J17" s="41" t="s">
        <v>1002</v>
      </c>
      <c r="K17" s="21"/>
      <c r="L17" s="23"/>
      <c r="M17" s="23"/>
      <c r="N17" s="47">
        <f t="shared" si="1"/>
        <v>0</v>
      </c>
      <c r="O17" s="47">
        <f t="shared" si="0"/>
        <v>0</v>
      </c>
      <c r="P17" s="47">
        <f t="shared" si="0"/>
        <v>0</v>
      </c>
      <c r="Q17" s="47">
        <f t="shared" si="0"/>
        <v>0</v>
      </c>
      <c r="R17" s="47">
        <f t="shared" si="0"/>
        <v>0</v>
      </c>
      <c r="S17" s="47">
        <f t="shared" si="0"/>
        <v>0</v>
      </c>
      <c r="T17" s="47">
        <f t="shared" si="0"/>
        <v>0</v>
      </c>
      <c r="U17" s="47">
        <f t="shared" si="0"/>
        <v>0</v>
      </c>
      <c r="V17" s="47">
        <f t="shared" si="2"/>
        <v>0</v>
      </c>
    </row>
    <row r="18" spans="1:22" ht="15.75" customHeight="1">
      <c r="A18" s="20">
        <v>17</v>
      </c>
      <c r="B18" s="24" t="s">
        <v>446</v>
      </c>
      <c r="C18" s="20" t="s">
        <v>9</v>
      </c>
      <c r="D18" s="20">
        <v>2010</v>
      </c>
      <c r="E18" s="20">
        <v>11</v>
      </c>
      <c r="F18" s="20">
        <v>10113</v>
      </c>
      <c r="G18" s="23" t="s">
        <v>447</v>
      </c>
      <c r="H18" s="23" t="s">
        <v>852</v>
      </c>
      <c r="I18" s="23">
        <v>8073</v>
      </c>
      <c r="J18" s="41" t="s">
        <v>997</v>
      </c>
      <c r="K18" s="21"/>
      <c r="L18" s="23" t="s">
        <v>763</v>
      </c>
      <c r="M18" s="23"/>
      <c r="N18" s="47">
        <f t="shared" si="1"/>
        <v>0</v>
      </c>
      <c r="O18" s="47">
        <f t="shared" si="1"/>
        <v>1</v>
      </c>
      <c r="P18" s="47">
        <f t="shared" si="1"/>
        <v>0</v>
      </c>
      <c r="Q18" s="47">
        <f t="shared" si="1"/>
        <v>0</v>
      </c>
      <c r="R18" s="47">
        <f t="shared" si="1"/>
        <v>0</v>
      </c>
      <c r="S18" s="47">
        <f t="shared" si="1"/>
        <v>0</v>
      </c>
      <c r="T18" s="47">
        <f t="shared" si="1"/>
        <v>0</v>
      </c>
      <c r="U18" s="47">
        <f t="shared" si="1"/>
        <v>0</v>
      </c>
      <c r="V18" s="47">
        <f t="shared" si="2"/>
        <v>0</v>
      </c>
    </row>
    <row r="19" spans="1:22" ht="15.75" customHeight="1">
      <c r="A19" s="20">
        <v>18</v>
      </c>
      <c r="B19" s="22">
        <v>41764</v>
      </c>
      <c r="C19" s="20" t="s">
        <v>388</v>
      </c>
      <c r="D19" s="20">
        <v>2006</v>
      </c>
      <c r="E19" s="20">
        <v>9</v>
      </c>
      <c r="F19" s="20">
        <v>10114</v>
      </c>
      <c r="G19" s="21"/>
      <c r="H19" s="23" t="s">
        <v>853</v>
      </c>
      <c r="I19" s="23">
        <v>866</v>
      </c>
      <c r="J19" s="41" t="s">
        <v>45</v>
      </c>
      <c r="K19" s="21"/>
      <c r="L19" s="23" t="s">
        <v>766</v>
      </c>
      <c r="M19" s="23"/>
      <c r="N19" s="47">
        <f t="shared" si="1"/>
        <v>0</v>
      </c>
      <c r="O19" s="47">
        <f t="shared" si="1"/>
        <v>0</v>
      </c>
      <c r="P19" s="47">
        <f t="shared" si="1"/>
        <v>0</v>
      </c>
      <c r="Q19" s="47">
        <f t="shared" si="1"/>
        <v>0</v>
      </c>
      <c r="R19" s="47">
        <f t="shared" si="1"/>
        <v>1</v>
      </c>
      <c r="S19" s="47">
        <f t="shared" si="1"/>
        <v>0</v>
      </c>
      <c r="T19" s="47">
        <f t="shared" si="1"/>
        <v>0</v>
      </c>
      <c r="U19" s="47">
        <f t="shared" si="1"/>
        <v>0</v>
      </c>
      <c r="V19" s="47">
        <f t="shared" si="2"/>
        <v>0</v>
      </c>
    </row>
    <row r="20" spans="1:22" ht="15.75" customHeight="1">
      <c r="A20" s="20">
        <v>19</v>
      </c>
      <c r="B20" s="22">
        <v>41978</v>
      </c>
      <c r="C20" s="20" t="s">
        <v>41</v>
      </c>
      <c r="D20" s="20">
        <v>2009</v>
      </c>
      <c r="E20" s="20">
        <v>19</v>
      </c>
      <c r="F20" s="20">
        <v>10115</v>
      </c>
      <c r="G20" s="21"/>
      <c r="H20" s="23" t="s">
        <v>854</v>
      </c>
      <c r="I20" s="23">
        <v>2844</v>
      </c>
      <c r="J20" s="41" t="s">
        <v>49</v>
      </c>
      <c r="K20" s="21"/>
      <c r="L20" s="23"/>
      <c r="M20" s="23"/>
      <c r="N20" s="47">
        <f t="shared" si="1"/>
        <v>0</v>
      </c>
      <c r="O20" s="47">
        <f t="shared" si="1"/>
        <v>0</v>
      </c>
      <c r="P20" s="47">
        <f t="shared" si="1"/>
        <v>0</v>
      </c>
      <c r="Q20" s="47">
        <f t="shared" si="1"/>
        <v>0</v>
      </c>
      <c r="R20" s="47">
        <f t="shared" si="1"/>
        <v>0</v>
      </c>
      <c r="S20" s="47">
        <f t="shared" si="1"/>
        <v>0</v>
      </c>
      <c r="T20" s="47">
        <f t="shared" si="1"/>
        <v>0</v>
      </c>
      <c r="U20" s="47">
        <f t="shared" si="1"/>
        <v>0</v>
      </c>
      <c r="V20" s="47">
        <f t="shared" si="2"/>
        <v>0</v>
      </c>
    </row>
    <row r="21" spans="1:22" ht="15.75" customHeight="1">
      <c r="A21" s="20">
        <v>20</v>
      </c>
      <c r="B21" s="24" t="s">
        <v>448</v>
      </c>
      <c r="C21" s="20" t="s">
        <v>41</v>
      </c>
      <c r="D21" s="20">
        <v>2011</v>
      </c>
      <c r="E21" s="20">
        <v>24</v>
      </c>
      <c r="F21" s="20">
        <v>10116</v>
      </c>
      <c r="G21" s="23" t="s">
        <v>449</v>
      </c>
      <c r="H21" s="23" t="s">
        <v>992</v>
      </c>
      <c r="I21" s="23">
        <v>5916</v>
      </c>
      <c r="J21" s="41" t="s">
        <v>1020</v>
      </c>
      <c r="K21" s="21"/>
      <c r="L21" s="23" t="s">
        <v>761</v>
      </c>
      <c r="M21" s="23"/>
      <c r="N21" s="47">
        <f t="shared" si="1"/>
        <v>1</v>
      </c>
      <c r="O21" s="47">
        <f t="shared" si="1"/>
        <v>0</v>
      </c>
      <c r="P21" s="47">
        <f t="shared" si="1"/>
        <v>0</v>
      </c>
      <c r="Q21" s="47">
        <f t="shared" si="1"/>
        <v>0</v>
      </c>
      <c r="R21" s="47">
        <f t="shared" si="1"/>
        <v>0</v>
      </c>
      <c r="S21" s="47">
        <f t="shared" si="1"/>
        <v>0</v>
      </c>
      <c r="T21" s="47">
        <f t="shared" si="1"/>
        <v>0</v>
      </c>
      <c r="U21" s="47">
        <f t="shared" si="1"/>
        <v>0</v>
      </c>
      <c r="V21" s="47">
        <f t="shared" si="2"/>
        <v>0</v>
      </c>
    </row>
    <row r="22" spans="1:22" ht="15.75" customHeight="1">
      <c r="A22" s="20">
        <v>21</v>
      </c>
      <c r="B22" s="24" t="s">
        <v>450</v>
      </c>
      <c r="C22" s="20" t="s">
        <v>9</v>
      </c>
      <c r="D22" s="20">
        <v>2012</v>
      </c>
      <c r="E22" s="20">
        <v>21</v>
      </c>
      <c r="F22" s="20">
        <v>10117</v>
      </c>
      <c r="G22" s="21"/>
      <c r="H22" s="23" t="s">
        <v>856</v>
      </c>
      <c r="I22" s="23">
        <v>2293</v>
      </c>
      <c r="J22" s="41" t="s">
        <v>364</v>
      </c>
      <c r="K22" s="21"/>
      <c r="L22" s="23"/>
      <c r="M22" s="23"/>
      <c r="N22" s="47">
        <f t="shared" si="1"/>
        <v>0</v>
      </c>
      <c r="O22" s="47">
        <f t="shared" si="1"/>
        <v>0</v>
      </c>
      <c r="P22" s="47">
        <f t="shared" si="1"/>
        <v>0</v>
      </c>
      <c r="Q22" s="47">
        <f t="shared" si="1"/>
        <v>0</v>
      </c>
      <c r="R22" s="47">
        <f t="shared" si="1"/>
        <v>0</v>
      </c>
      <c r="S22" s="47">
        <f t="shared" si="1"/>
        <v>0</v>
      </c>
      <c r="T22" s="47">
        <f t="shared" si="1"/>
        <v>0</v>
      </c>
      <c r="U22" s="47">
        <f t="shared" si="1"/>
        <v>0</v>
      </c>
      <c r="V22" s="47">
        <f t="shared" si="2"/>
        <v>0</v>
      </c>
    </row>
    <row r="23" spans="1:22" ht="15.75" customHeight="1">
      <c r="A23" s="20">
        <v>22</v>
      </c>
      <c r="B23" s="22">
        <v>41676</v>
      </c>
      <c r="C23" s="20" t="s">
        <v>41</v>
      </c>
      <c r="D23" s="20">
        <v>2009</v>
      </c>
      <c r="E23" s="20">
        <v>23</v>
      </c>
      <c r="F23" s="20">
        <v>10118</v>
      </c>
      <c r="G23" s="21"/>
      <c r="H23" s="23" t="s">
        <v>857</v>
      </c>
      <c r="I23" s="23">
        <v>267</v>
      </c>
      <c r="J23" s="41" t="s">
        <v>745</v>
      </c>
      <c r="K23" s="21"/>
      <c r="L23" s="23"/>
      <c r="M23" s="23"/>
      <c r="N23" s="47">
        <f t="shared" si="1"/>
        <v>0</v>
      </c>
      <c r="O23" s="47">
        <f t="shared" si="1"/>
        <v>0</v>
      </c>
      <c r="P23" s="47">
        <f t="shared" si="1"/>
        <v>0</v>
      </c>
      <c r="Q23" s="47">
        <f t="shared" si="1"/>
        <v>0</v>
      </c>
      <c r="R23" s="47">
        <f t="shared" si="1"/>
        <v>0</v>
      </c>
      <c r="S23" s="47">
        <f t="shared" si="1"/>
        <v>0</v>
      </c>
      <c r="T23" s="47">
        <f t="shared" si="1"/>
        <v>0</v>
      </c>
      <c r="U23" s="47">
        <f t="shared" si="1"/>
        <v>0</v>
      </c>
      <c r="V23" s="47">
        <f t="shared" si="2"/>
        <v>0</v>
      </c>
    </row>
    <row r="24" spans="1:22" ht="15.75" customHeight="1">
      <c r="A24" s="20">
        <v>23</v>
      </c>
      <c r="B24" s="22">
        <v>41888</v>
      </c>
      <c r="C24" s="20" t="s">
        <v>388</v>
      </c>
      <c r="D24" s="20">
        <v>2009</v>
      </c>
      <c r="E24" s="20">
        <v>5</v>
      </c>
      <c r="F24" s="20">
        <v>10119</v>
      </c>
      <c r="G24" s="21"/>
      <c r="H24" s="23" t="s">
        <v>858</v>
      </c>
      <c r="I24" s="23">
        <v>6870</v>
      </c>
      <c r="J24" s="41" t="s">
        <v>68</v>
      </c>
      <c r="K24" s="21"/>
      <c r="L24" s="23"/>
      <c r="M24" s="23"/>
      <c r="N24" s="47">
        <f t="shared" si="1"/>
        <v>0</v>
      </c>
      <c r="O24" s="47">
        <f t="shared" si="1"/>
        <v>0</v>
      </c>
      <c r="P24" s="47">
        <f t="shared" si="1"/>
        <v>0</v>
      </c>
      <c r="Q24" s="47">
        <f t="shared" si="1"/>
        <v>0</v>
      </c>
      <c r="R24" s="47">
        <f t="shared" si="1"/>
        <v>0</v>
      </c>
      <c r="S24" s="47">
        <f t="shared" si="1"/>
        <v>0</v>
      </c>
      <c r="T24" s="47">
        <f t="shared" si="1"/>
        <v>0</v>
      </c>
      <c r="U24" s="47">
        <f t="shared" si="1"/>
        <v>0</v>
      </c>
      <c r="V24" s="47">
        <f t="shared" si="2"/>
        <v>0</v>
      </c>
    </row>
    <row r="25" spans="1:22" ht="15.75" customHeight="1">
      <c r="A25" s="20">
        <v>24</v>
      </c>
      <c r="B25" s="24" t="s">
        <v>452</v>
      </c>
      <c r="C25" s="20" t="s">
        <v>9</v>
      </c>
      <c r="D25" s="20">
        <v>2009</v>
      </c>
      <c r="E25" s="20">
        <v>5</v>
      </c>
      <c r="F25" s="20">
        <v>10120</v>
      </c>
      <c r="G25" s="21"/>
      <c r="H25" s="23" t="s">
        <v>859</v>
      </c>
      <c r="I25" s="23">
        <v>631</v>
      </c>
      <c r="J25" s="41" t="s">
        <v>1009</v>
      </c>
      <c r="K25" s="21"/>
      <c r="L25" s="23"/>
      <c r="M25" s="23"/>
      <c r="N25" s="47">
        <f t="shared" si="1"/>
        <v>0</v>
      </c>
      <c r="O25" s="47">
        <f t="shared" si="1"/>
        <v>0</v>
      </c>
      <c r="P25" s="47">
        <f t="shared" si="1"/>
        <v>0</v>
      </c>
      <c r="Q25" s="47">
        <f t="shared" si="1"/>
        <v>0</v>
      </c>
      <c r="R25" s="47">
        <f t="shared" si="1"/>
        <v>0</v>
      </c>
      <c r="S25" s="47">
        <f t="shared" si="1"/>
        <v>0</v>
      </c>
      <c r="T25" s="47">
        <f t="shared" si="1"/>
        <v>0</v>
      </c>
      <c r="U25" s="47">
        <f t="shared" si="1"/>
        <v>0</v>
      </c>
      <c r="V25" s="47">
        <f t="shared" si="2"/>
        <v>0</v>
      </c>
    </row>
    <row r="26" spans="1:22" ht="15.75" customHeight="1">
      <c r="A26" s="20">
        <v>25</v>
      </c>
      <c r="B26" s="24" t="s">
        <v>453</v>
      </c>
      <c r="C26" s="20" t="s">
        <v>9</v>
      </c>
      <c r="D26" s="20">
        <v>2010</v>
      </c>
      <c r="E26" s="20">
        <v>16</v>
      </c>
      <c r="F26" s="20">
        <v>10121</v>
      </c>
      <c r="G26" s="21"/>
      <c r="H26" s="23" t="s">
        <v>860</v>
      </c>
      <c r="I26" s="23">
        <v>1975</v>
      </c>
      <c r="J26" s="41" t="s">
        <v>1016</v>
      </c>
      <c r="K26" s="21"/>
      <c r="L26" s="23" t="s">
        <v>766</v>
      </c>
      <c r="M26" s="23"/>
      <c r="N26" s="47">
        <f t="shared" si="1"/>
        <v>0</v>
      </c>
      <c r="O26" s="47">
        <f t="shared" si="1"/>
        <v>0</v>
      </c>
      <c r="P26" s="47">
        <f t="shared" si="1"/>
        <v>0</v>
      </c>
      <c r="Q26" s="47">
        <f t="shared" si="1"/>
        <v>0</v>
      </c>
      <c r="R26" s="47">
        <f t="shared" si="1"/>
        <v>1</v>
      </c>
      <c r="S26" s="47">
        <f t="shared" si="1"/>
        <v>0</v>
      </c>
      <c r="T26" s="47">
        <f t="shared" si="1"/>
        <v>0</v>
      </c>
      <c r="U26" s="47">
        <f t="shared" si="1"/>
        <v>0</v>
      </c>
      <c r="V26" s="47">
        <f t="shared" si="2"/>
        <v>0</v>
      </c>
    </row>
    <row r="27" spans="1:22" ht="15.75" customHeight="1">
      <c r="A27" s="20">
        <v>26</v>
      </c>
      <c r="B27" s="24" t="s">
        <v>454</v>
      </c>
      <c r="C27" s="20" t="s">
        <v>9</v>
      </c>
      <c r="D27" s="20">
        <v>2013</v>
      </c>
      <c r="E27" s="20">
        <v>1</v>
      </c>
      <c r="F27" s="20">
        <v>10122</v>
      </c>
      <c r="G27" s="21"/>
      <c r="H27" s="23" t="s">
        <v>861</v>
      </c>
      <c r="I27" s="23">
        <v>1783</v>
      </c>
      <c r="J27" s="41" t="s">
        <v>192</v>
      </c>
      <c r="K27" s="21"/>
      <c r="L27" s="23"/>
      <c r="M27" s="23"/>
      <c r="N27" s="47">
        <f t="shared" si="1"/>
        <v>0</v>
      </c>
      <c r="O27" s="47">
        <f t="shared" si="1"/>
        <v>0</v>
      </c>
      <c r="P27" s="47">
        <f t="shared" si="1"/>
        <v>0</v>
      </c>
      <c r="Q27" s="47">
        <f t="shared" si="1"/>
        <v>0</v>
      </c>
      <c r="R27" s="47">
        <f t="shared" si="1"/>
        <v>0</v>
      </c>
      <c r="S27" s="47">
        <f t="shared" si="1"/>
        <v>0</v>
      </c>
      <c r="T27" s="47">
        <f t="shared" si="1"/>
        <v>0</v>
      </c>
      <c r="U27" s="47">
        <f t="shared" si="1"/>
        <v>0</v>
      </c>
      <c r="V27" s="47">
        <f t="shared" si="2"/>
        <v>0</v>
      </c>
    </row>
    <row r="28" spans="1:22" ht="15.75" customHeight="1">
      <c r="A28" s="20">
        <v>27</v>
      </c>
      <c r="B28" s="22">
        <v>41827</v>
      </c>
      <c r="C28" s="20" t="s">
        <v>9</v>
      </c>
      <c r="D28" s="20">
        <v>2013</v>
      </c>
      <c r="E28" s="20">
        <v>13</v>
      </c>
      <c r="F28" s="20">
        <v>10123</v>
      </c>
      <c r="G28" s="21"/>
      <c r="H28" s="23" t="s">
        <v>862</v>
      </c>
      <c r="I28" s="23">
        <v>11017</v>
      </c>
      <c r="J28" s="41" t="s">
        <v>1010</v>
      </c>
      <c r="K28" s="21"/>
      <c r="L28" s="23"/>
      <c r="M28" s="23"/>
      <c r="N28" s="47">
        <f t="shared" si="1"/>
        <v>0</v>
      </c>
      <c r="O28" s="47">
        <f t="shared" si="1"/>
        <v>0</v>
      </c>
      <c r="P28" s="47">
        <f t="shared" si="1"/>
        <v>0</v>
      </c>
      <c r="Q28" s="47">
        <f t="shared" si="1"/>
        <v>0</v>
      </c>
      <c r="R28" s="47">
        <f t="shared" si="1"/>
        <v>0</v>
      </c>
      <c r="S28" s="47">
        <f t="shared" si="1"/>
        <v>0</v>
      </c>
      <c r="T28" s="47">
        <f t="shared" si="1"/>
        <v>0</v>
      </c>
      <c r="U28" s="47">
        <f t="shared" si="1"/>
        <v>0</v>
      </c>
      <c r="V28" s="47">
        <f t="shared" si="2"/>
        <v>0</v>
      </c>
    </row>
    <row r="29" spans="1:22" ht="15.75" customHeight="1">
      <c r="A29" s="20">
        <v>28</v>
      </c>
      <c r="B29" s="24" t="s">
        <v>455</v>
      </c>
      <c r="C29" s="20" t="s">
        <v>9</v>
      </c>
      <c r="D29" s="20">
        <v>2009</v>
      </c>
      <c r="E29" s="20">
        <v>14</v>
      </c>
      <c r="F29" s="20">
        <v>10124</v>
      </c>
      <c r="G29" s="21"/>
      <c r="H29" s="23" t="s">
        <v>863</v>
      </c>
      <c r="I29" s="23">
        <v>559</v>
      </c>
      <c r="J29" s="41" t="s">
        <v>228</v>
      </c>
      <c r="K29" s="21"/>
      <c r="L29" s="23" t="s">
        <v>765</v>
      </c>
      <c r="M29" s="23"/>
      <c r="N29" s="47">
        <f t="shared" si="1"/>
        <v>0</v>
      </c>
      <c r="O29" s="47">
        <f t="shared" si="1"/>
        <v>0</v>
      </c>
      <c r="P29" s="47">
        <f t="shared" si="1"/>
        <v>0</v>
      </c>
      <c r="Q29" s="47">
        <f t="shared" si="1"/>
        <v>0</v>
      </c>
      <c r="R29" s="47">
        <f t="shared" si="1"/>
        <v>0</v>
      </c>
      <c r="S29" s="47">
        <f t="shared" si="1"/>
        <v>0</v>
      </c>
      <c r="T29" s="47">
        <f t="shared" si="1"/>
        <v>1</v>
      </c>
      <c r="U29" s="47">
        <f t="shared" si="1"/>
        <v>0</v>
      </c>
      <c r="V29" s="47">
        <f t="shared" si="2"/>
        <v>0</v>
      </c>
    </row>
    <row r="30" spans="1:22" ht="15.75" customHeight="1">
      <c r="A30" s="20">
        <v>29</v>
      </c>
      <c r="B30" s="24" t="s">
        <v>456</v>
      </c>
      <c r="C30" s="20" t="s">
        <v>9</v>
      </c>
      <c r="D30" s="20">
        <v>2010</v>
      </c>
      <c r="E30" s="20">
        <v>19</v>
      </c>
      <c r="F30" s="20">
        <v>10125</v>
      </c>
      <c r="G30" s="21"/>
      <c r="H30" s="23" t="s">
        <v>889</v>
      </c>
      <c r="I30" s="23">
        <v>2161</v>
      </c>
      <c r="J30" s="41" t="s">
        <v>1017</v>
      </c>
      <c r="K30" s="21"/>
      <c r="L30" s="23"/>
      <c r="M30" s="23"/>
      <c r="N30" s="47">
        <f t="shared" si="1"/>
        <v>0</v>
      </c>
      <c r="O30" s="47">
        <f t="shared" si="1"/>
        <v>0</v>
      </c>
      <c r="P30" s="47">
        <f t="shared" si="1"/>
        <v>0</v>
      </c>
      <c r="Q30" s="47">
        <f t="shared" si="1"/>
        <v>0</v>
      </c>
      <c r="R30" s="47">
        <f t="shared" si="1"/>
        <v>0</v>
      </c>
      <c r="S30" s="47">
        <f t="shared" si="1"/>
        <v>0</v>
      </c>
      <c r="T30" s="47">
        <f t="shared" si="1"/>
        <v>0</v>
      </c>
      <c r="U30" s="47">
        <f t="shared" si="1"/>
        <v>0</v>
      </c>
      <c r="V30" s="47">
        <f t="shared" si="2"/>
        <v>0</v>
      </c>
    </row>
    <row r="31" spans="1:22" ht="15.75" customHeight="1">
      <c r="A31" s="20">
        <v>30</v>
      </c>
      <c r="B31" s="24" t="s">
        <v>457</v>
      </c>
      <c r="C31" s="20" t="s">
        <v>388</v>
      </c>
      <c r="D31" s="20">
        <v>2007</v>
      </c>
      <c r="E31" s="20">
        <v>3</v>
      </c>
      <c r="F31" s="20">
        <v>10126</v>
      </c>
      <c r="G31" s="21"/>
      <c r="H31" s="23" t="s">
        <v>864</v>
      </c>
      <c r="I31" s="23">
        <v>6261</v>
      </c>
      <c r="J31" s="41" t="s">
        <v>13</v>
      </c>
      <c r="K31" s="21"/>
      <c r="L31" s="23" t="s">
        <v>765</v>
      </c>
      <c r="M31" s="23"/>
      <c r="N31" s="47">
        <f t="shared" si="1"/>
        <v>0</v>
      </c>
      <c r="O31" s="47">
        <f t="shared" si="1"/>
        <v>0</v>
      </c>
      <c r="P31" s="47">
        <f t="shared" si="1"/>
        <v>0</v>
      </c>
      <c r="Q31" s="47">
        <f t="shared" si="1"/>
        <v>0</v>
      </c>
      <c r="R31" s="47">
        <f t="shared" si="1"/>
        <v>0</v>
      </c>
      <c r="S31" s="47">
        <f t="shared" si="1"/>
        <v>0</v>
      </c>
      <c r="T31" s="47">
        <f t="shared" si="1"/>
        <v>1</v>
      </c>
      <c r="U31" s="47">
        <f t="shared" si="1"/>
        <v>0</v>
      </c>
      <c r="V31" s="47">
        <f t="shared" si="2"/>
        <v>0</v>
      </c>
    </row>
    <row r="32" spans="1:22" ht="15.75" customHeight="1">
      <c r="A32" s="20">
        <v>31</v>
      </c>
      <c r="B32" s="22">
        <v>41737</v>
      </c>
      <c r="C32" s="20" t="s">
        <v>9</v>
      </c>
      <c r="D32" s="20">
        <v>2012</v>
      </c>
      <c r="E32" s="20">
        <v>18</v>
      </c>
      <c r="F32" s="20">
        <v>10127</v>
      </c>
      <c r="G32" s="21"/>
      <c r="H32" s="23" t="s">
        <v>971</v>
      </c>
      <c r="I32" s="23">
        <v>2162</v>
      </c>
      <c r="J32" s="41" t="s">
        <v>292</v>
      </c>
      <c r="K32" s="21"/>
      <c r="L32" s="23"/>
      <c r="M32" s="23"/>
      <c r="N32" s="47">
        <f t="shared" si="1"/>
        <v>0</v>
      </c>
      <c r="O32" s="47">
        <f t="shared" si="1"/>
        <v>0</v>
      </c>
      <c r="P32" s="47">
        <f t="shared" si="1"/>
        <v>0</v>
      </c>
      <c r="Q32" s="47">
        <f t="shared" si="1"/>
        <v>0</v>
      </c>
      <c r="R32" s="47">
        <f t="shared" si="1"/>
        <v>0</v>
      </c>
      <c r="S32" s="47">
        <f t="shared" si="1"/>
        <v>0</v>
      </c>
      <c r="T32" s="47">
        <f t="shared" si="1"/>
        <v>0</v>
      </c>
      <c r="U32" s="47">
        <f t="shared" si="1"/>
        <v>0</v>
      </c>
      <c r="V32" s="47">
        <f t="shared" si="2"/>
        <v>0</v>
      </c>
    </row>
    <row r="33" spans="1:22" ht="15.75" customHeight="1">
      <c r="A33" s="20">
        <v>32</v>
      </c>
      <c r="B33" s="22">
        <v>41951</v>
      </c>
      <c r="C33" s="20" t="s">
        <v>41</v>
      </c>
      <c r="D33" s="20">
        <v>2013</v>
      </c>
      <c r="E33" s="20">
        <v>24</v>
      </c>
      <c r="F33" s="20">
        <v>10128</v>
      </c>
      <c r="G33" s="21"/>
      <c r="H33" s="23" t="s">
        <v>973</v>
      </c>
      <c r="I33" s="23">
        <v>675</v>
      </c>
      <c r="J33" s="41" t="s">
        <v>1018</v>
      </c>
      <c r="K33" s="21"/>
      <c r="L33" s="23"/>
      <c r="M33" s="23"/>
      <c r="N33" s="47">
        <f t="shared" si="1"/>
        <v>0</v>
      </c>
      <c r="O33" s="47">
        <f t="shared" si="1"/>
        <v>0</v>
      </c>
      <c r="P33" s="47">
        <f t="shared" si="1"/>
        <v>0</v>
      </c>
      <c r="Q33" s="47">
        <f t="shared" si="1"/>
        <v>0</v>
      </c>
      <c r="R33" s="47">
        <f t="shared" si="1"/>
        <v>0</v>
      </c>
      <c r="S33" s="47">
        <f t="shared" si="1"/>
        <v>0</v>
      </c>
      <c r="T33" s="47">
        <f t="shared" si="1"/>
        <v>0</v>
      </c>
      <c r="U33" s="47">
        <f t="shared" si="1"/>
        <v>0</v>
      </c>
      <c r="V33" s="47">
        <f t="shared" si="2"/>
        <v>0</v>
      </c>
    </row>
    <row r="34" spans="1:22" ht="15.75" customHeight="1">
      <c r="A34" s="20">
        <v>33</v>
      </c>
      <c r="B34" s="24" t="s">
        <v>458</v>
      </c>
      <c r="C34" s="20" t="s">
        <v>9</v>
      </c>
      <c r="D34" s="20">
        <v>2012</v>
      </c>
      <c r="E34" s="20">
        <v>20</v>
      </c>
      <c r="F34" s="20">
        <v>10129</v>
      </c>
      <c r="G34" s="21"/>
      <c r="H34" s="23" t="s">
        <v>865</v>
      </c>
      <c r="I34" s="23">
        <v>9691</v>
      </c>
      <c r="J34" s="41" t="s">
        <v>1011</v>
      </c>
      <c r="K34" s="21"/>
      <c r="L34" s="23"/>
      <c r="M34" s="23"/>
      <c r="N34" s="47">
        <f t="shared" si="1"/>
        <v>0</v>
      </c>
      <c r="O34" s="47">
        <f t="shared" si="1"/>
        <v>0</v>
      </c>
      <c r="P34" s="47">
        <f t="shared" si="1"/>
        <v>0</v>
      </c>
      <c r="Q34" s="47">
        <f t="shared" si="1"/>
        <v>0</v>
      </c>
      <c r="R34" s="47">
        <f t="shared" si="1"/>
        <v>0</v>
      </c>
      <c r="S34" s="47">
        <f t="shared" si="1"/>
        <v>0</v>
      </c>
      <c r="T34" s="47">
        <f t="shared" si="1"/>
        <v>0</v>
      </c>
      <c r="U34" s="47">
        <f t="shared" si="1"/>
        <v>0</v>
      </c>
      <c r="V34" s="47">
        <f t="shared" si="2"/>
        <v>0</v>
      </c>
    </row>
    <row r="35" spans="1:22" ht="15.75" customHeight="1">
      <c r="A35" s="20">
        <v>34</v>
      </c>
      <c r="B35" s="24" t="s">
        <v>459</v>
      </c>
      <c r="C35" s="20" t="s">
        <v>388</v>
      </c>
      <c r="D35" s="20">
        <v>2012</v>
      </c>
      <c r="E35" s="20">
        <v>9</v>
      </c>
      <c r="F35" s="20">
        <v>10130</v>
      </c>
      <c r="G35" s="23" t="s">
        <v>447</v>
      </c>
      <c r="H35" s="23" t="s">
        <v>866</v>
      </c>
      <c r="I35" s="23">
        <v>8073</v>
      </c>
      <c r="J35" s="41" t="s">
        <v>997</v>
      </c>
      <c r="K35" s="21"/>
      <c r="L35" s="23" t="s">
        <v>763</v>
      </c>
      <c r="M35" s="23"/>
      <c r="N35" s="47">
        <f t="shared" ref="N35:U53" si="3">IF($L35 = N$1,1,0)</f>
        <v>0</v>
      </c>
      <c r="O35" s="47">
        <f t="shared" si="3"/>
        <v>1</v>
      </c>
      <c r="P35" s="47">
        <f t="shared" si="3"/>
        <v>0</v>
      </c>
      <c r="Q35" s="47">
        <f t="shared" si="3"/>
        <v>0</v>
      </c>
      <c r="R35" s="47">
        <f t="shared" si="3"/>
        <v>0</v>
      </c>
      <c r="S35" s="47">
        <f t="shared" si="3"/>
        <v>0</v>
      </c>
      <c r="T35" s="47">
        <f t="shared" si="3"/>
        <v>0</v>
      </c>
      <c r="U35" s="47">
        <f t="shared" si="3"/>
        <v>0</v>
      </c>
      <c r="V35" s="47">
        <f t="shared" si="2"/>
        <v>0</v>
      </c>
    </row>
    <row r="36" spans="1:22" ht="15.75" customHeight="1">
      <c r="A36" s="20">
        <v>35</v>
      </c>
      <c r="B36" s="22">
        <v>41648</v>
      </c>
      <c r="C36" s="20" t="s">
        <v>9</v>
      </c>
      <c r="D36" s="20">
        <v>2012</v>
      </c>
      <c r="E36" s="20">
        <v>17</v>
      </c>
      <c r="F36" s="20">
        <v>10131</v>
      </c>
      <c r="G36" s="21"/>
      <c r="H36" s="23" t="s">
        <v>867</v>
      </c>
      <c r="I36" s="23">
        <v>5525</v>
      </c>
      <c r="J36" s="41" t="s">
        <v>23</v>
      </c>
      <c r="K36" s="21"/>
      <c r="L36" s="23" t="s">
        <v>762</v>
      </c>
      <c r="M36" s="23"/>
      <c r="N36" s="47">
        <f t="shared" si="3"/>
        <v>0</v>
      </c>
      <c r="O36" s="47">
        <f t="shared" si="3"/>
        <v>0</v>
      </c>
      <c r="P36" s="47">
        <f t="shared" si="3"/>
        <v>0</v>
      </c>
      <c r="Q36" s="47">
        <f t="shared" si="3"/>
        <v>0</v>
      </c>
      <c r="R36" s="47">
        <f t="shared" si="3"/>
        <v>0</v>
      </c>
      <c r="S36" s="47">
        <f t="shared" si="3"/>
        <v>1</v>
      </c>
      <c r="T36" s="47">
        <f t="shared" si="3"/>
        <v>0</v>
      </c>
      <c r="U36" s="47">
        <f t="shared" si="3"/>
        <v>0</v>
      </c>
      <c r="V36" s="47">
        <f t="shared" si="2"/>
        <v>0</v>
      </c>
    </row>
    <row r="37" spans="1:22" ht="15.75" customHeight="1">
      <c r="A37" s="20">
        <v>36</v>
      </c>
      <c r="B37" s="22">
        <v>41860</v>
      </c>
      <c r="C37" s="20" t="s">
        <v>9</v>
      </c>
      <c r="D37" s="20">
        <v>2011</v>
      </c>
      <c r="E37" s="20">
        <v>15</v>
      </c>
      <c r="F37" s="20">
        <v>10132</v>
      </c>
      <c r="G37" s="21"/>
      <c r="H37" s="23" t="s">
        <v>868</v>
      </c>
      <c r="I37" s="23">
        <v>4808</v>
      </c>
      <c r="J37" s="41" t="s">
        <v>1004</v>
      </c>
      <c r="K37" s="21"/>
      <c r="L37" s="23"/>
      <c r="M37" s="23"/>
      <c r="N37" s="47">
        <f t="shared" si="3"/>
        <v>0</v>
      </c>
      <c r="O37" s="47">
        <f t="shared" si="3"/>
        <v>0</v>
      </c>
      <c r="P37" s="47">
        <f t="shared" si="3"/>
        <v>0</v>
      </c>
      <c r="Q37" s="47">
        <f t="shared" si="3"/>
        <v>0</v>
      </c>
      <c r="R37" s="47">
        <f t="shared" si="3"/>
        <v>0</v>
      </c>
      <c r="S37" s="47">
        <f t="shared" si="3"/>
        <v>0</v>
      </c>
      <c r="T37" s="47">
        <f t="shared" si="3"/>
        <v>0</v>
      </c>
      <c r="U37" s="47">
        <f t="shared" si="3"/>
        <v>0</v>
      </c>
      <c r="V37" s="47">
        <f t="shared" si="2"/>
        <v>0</v>
      </c>
    </row>
    <row r="38" spans="1:22" ht="15.75" customHeight="1">
      <c r="A38" s="20">
        <v>37</v>
      </c>
      <c r="B38" s="24" t="s">
        <v>461</v>
      </c>
      <c r="C38" s="20" t="s">
        <v>41</v>
      </c>
      <c r="D38" s="20">
        <v>2008</v>
      </c>
      <c r="E38" s="20">
        <v>2</v>
      </c>
      <c r="F38" s="20">
        <v>10133</v>
      </c>
      <c r="G38" s="21"/>
      <c r="H38" s="23" t="s">
        <v>869</v>
      </c>
      <c r="I38" s="23">
        <v>2327</v>
      </c>
      <c r="J38" s="41" t="s">
        <v>1019</v>
      </c>
      <c r="K38" s="21"/>
      <c r="L38" s="23" t="s">
        <v>765</v>
      </c>
      <c r="M38" s="23"/>
      <c r="N38" s="47">
        <f t="shared" si="3"/>
        <v>0</v>
      </c>
      <c r="O38" s="47">
        <f t="shared" si="3"/>
        <v>0</v>
      </c>
      <c r="P38" s="47">
        <f t="shared" si="3"/>
        <v>0</v>
      </c>
      <c r="Q38" s="47">
        <f t="shared" si="3"/>
        <v>0</v>
      </c>
      <c r="R38" s="47">
        <f t="shared" si="3"/>
        <v>0</v>
      </c>
      <c r="S38" s="47">
        <f t="shared" si="3"/>
        <v>0</v>
      </c>
      <c r="T38" s="47">
        <f t="shared" si="3"/>
        <v>1</v>
      </c>
      <c r="U38" s="47">
        <f t="shared" si="3"/>
        <v>0</v>
      </c>
      <c r="V38" s="47">
        <f t="shared" si="2"/>
        <v>0</v>
      </c>
    </row>
    <row r="39" spans="1:22" ht="15.75" customHeight="1">
      <c r="A39" s="20">
        <v>38</v>
      </c>
      <c r="B39" s="24" t="s">
        <v>462</v>
      </c>
      <c r="C39" s="20" t="s">
        <v>9</v>
      </c>
      <c r="D39" s="20">
        <v>2011</v>
      </c>
      <c r="E39" s="20">
        <v>22</v>
      </c>
      <c r="F39" s="20">
        <v>10134</v>
      </c>
      <c r="G39" s="21"/>
      <c r="H39" s="23" t="s">
        <v>870</v>
      </c>
      <c r="I39" s="23">
        <v>6448</v>
      </c>
      <c r="J39" s="41" t="s">
        <v>211</v>
      </c>
      <c r="K39" s="21"/>
      <c r="L39" s="23"/>
      <c r="M39" s="23"/>
      <c r="N39" s="47">
        <f t="shared" si="3"/>
        <v>0</v>
      </c>
      <c r="O39" s="47">
        <f t="shared" si="3"/>
        <v>0</v>
      </c>
      <c r="P39" s="47">
        <f t="shared" si="3"/>
        <v>0</v>
      </c>
      <c r="Q39" s="47">
        <f t="shared" si="3"/>
        <v>0</v>
      </c>
      <c r="R39" s="47">
        <f t="shared" si="3"/>
        <v>0</v>
      </c>
      <c r="S39" s="47">
        <f t="shared" si="3"/>
        <v>0</v>
      </c>
      <c r="T39" s="47">
        <f t="shared" si="3"/>
        <v>0</v>
      </c>
      <c r="U39" s="47">
        <f t="shared" si="3"/>
        <v>0</v>
      </c>
      <c r="V39" s="47">
        <f t="shared" si="2"/>
        <v>0</v>
      </c>
    </row>
    <row r="40" spans="1:22" ht="15.75" customHeight="1">
      <c r="A40" s="20">
        <v>39</v>
      </c>
      <c r="B40" s="24" t="s">
        <v>463</v>
      </c>
      <c r="C40" s="20" t="s">
        <v>41</v>
      </c>
      <c r="D40" s="20">
        <v>2006</v>
      </c>
      <c r="E40" s="20">
        <v>22</v>
      </c>
      <c r="F40" s="20">
        <v>10135</v>
      </c>
      <c r="G40" s="21"/>
      <c r="H40" s="23" t="s">
        <v>871</v>
      </c>
      <c r="I40" s="23">
        <v>6402</v>
      </c>
      <c r="J40" s="41" t="s">
        <v>1003</v>
      </c>
      <c r="K40" s="21"/>
      <c r="L40" s="23"/>
      <c r="M40" s="23"/>
      <c r="N40" s="47">
        <f t="shared" si="3"/>
        <v>0</v>
      </c>
      <c r="O40" s="47">
        <f t="shared" si="3"/>
        <v>0</v>
      </c>
      <c r="P40" s="47">
        <f t="shared" si="3"/>
        <v>0</v>
      </c>
      <c r="Q40" s="47">
        <f t="shared" si="3"/>
        <v>0</v>
      </c>
      <c r="R40" s="47">
        <f t="shared" si="3"/>
        <v>0</v>
      </c>
      <c r="S40" s="47">
        <f t="shared" si="3"/>
        <v>0</v>
      </c>
      <c r="T40" s="47">
        <f t="shared" si="3"/>
        <v>0</v>
      </c>
      <c r="U40" s="47">
        <f t="shared" si="3"/>
        <v>0</v>
      </c>
      <c r="V40" s="47">
        <f t="shared" si="2"/>
        <v>0</v>
      </c>
    </row>
    <row r="41" spans="1:22" ht="15.75" customHeight="1">
      <c r="A41" s="20">
        <v>40</v>
      </c>
      <c r="B41" s="22">
        <v>41800</v>
      </c>
      <c r="C41" s="20" t="s">
        <v>9</v>
      </c>
      <c r="D41" s="20">
        <v>2013</v>
      </c>
      <c r="E41" s="20">
        <v>16</v>
      </c>
      <c r="F41" s="20">
        <v>10136</v>
      </c>
      <c r="G41" s="21"/>
      <c r="H41" s="23" t="s">
        <v>872</v>
      </c>
      <c r="I41" s="23">
        <v>6471</v>
      </c>
      <c r="J41" s="41" t="s">
        <v>269</v>
      </c>
      <c r="K41" s="21"/>
      <c r="L41" s="23"/>
      <c r="M41" s="23"/>
      <c r="N41" s="47">
        <f t="shared" si="3"/>
        <v>0</v>
      </c>
      <c r="O41" s="47">
        <f t="shared" si="3"/>
        <v>0</v>
      </c>
      <c r="P41" s="47">
        <f t="shared" si="3"/>
        <v>0</v>
      </c>
      <c r="Q41" s="47">
        <f t="shared" si="3"/>
        <v>0</v>
      </c>
      <c r="R41" s="47">
        <f t="shared" si="3"/>
        <v>0</v>
      </c>
      <c r="S41" s="47">
        <f t="shared" si="3"/>
        <v>0</v>
      </c>
      <c r="T41" s="47">
        <f t="shared" si="3"/>
        <v>0</v>
      </c>
      <c r="U41" s="47">
        <f t="shared" si="3"/>
        <v>0</v>
      </c>
      <c r="V41" s="47">
        <f t="shared" si="2"/>
        <v>0</v>
      </c>
    </row>
    <row r="42" spans="1:22" ht="15.75" customHeight="1">
      <c r="A42" s="20">
        <v>41</v>
      </c>
      <c r="B42" s="24" t="s">
        <v>465</v>
      </c>
      <c r="C42" s="20" t="s">
        <v>9</v>
      </c>
      <c r="D42" s="20">
        <v>2012</v>
      </c>
      <c r="E42" s="20">
        <v>16</v>
      </c>
      <c r="F42" s="20">
        <v>10137</v>
      </c>
      <c r="G42" s="21"/>
      <c r="H42" s="23" t="s">
        <v>873</v>
      </c>
      <c r="I42" s="23">
        <v>2925</v>
      </c>
      <c r="J42" s="41" t="s">
        <v>34</v>
      </c>
      <c r="K42" s="21"/>
      <c r="L42" s="23"/>
      <c r="M42" s="23"/>
      <c r="N42" s="47">
        <f t="shared" si="3"/>
        <v>0</v>
      </c>
      <c r="O42" s="47">
        <f t="shared" si="3"/>
        <v>0</v>
      </c>
      <c r="P42" s="47">
        <f t="shared" si="3"/>
        <v>0</v>
      </c>
      <c r="Q42" s="47">
        <f t="shared" si="3"/>
        <v>0</v>
      </c>
      <c r="R42" s="47">
        <f t="shared" si="3"/>
        <v>0</v>
      </c>
      <c r="S42" s="47">
        <f t="shared" si="3"/>
        <v>0</v>
      </c>
      <c r="T42" s="47">
        <f t="shared" si="3"/>
        <v>0</v>
      </c>
      <c r="U42" s="47">
        <f t="shared" si="3"/>
        <v>0</v>
      </c>
      <c r="V42" s="47">
        <f t="shared" si="2"/>
        <v>0</v>
      </c>
    </row>
    <row r="43" spans="1:22" ht="15.75" customHeight="1">
      <c r="A43" s="20">
        <v>42</v>
      </c>
      <c r="B43" s="24" t="s">
        <v>466</v>
      </c>
      <c r="C43" s="20" t="s">
        <v>388</v>
      </c>
      <c r="D43" s="20">
        <v>2006</v>
      </c>
      <c r="E43" s="20">
        <v>2</v>
      </c>
      <c r="F43" s="20">
        <v>10138</v>
      </c>
      <c r="G43" s="21"/>
      <c r="H43" s="23" t="s">
        <v>874</v>
      </c>
      <c r="I43" s="23">
        <v>543</v>
      </c>
      <c r="J43" s="41" t="s">
        <v>1012</v>
      </c>
      <c r="K43" s="21"/>
      <c r="L43" s="23"/>
      <c r="M43" s="23"/>
      <c r="N43" s="47">
        <f t="shared" si="3"/>
        <v>0</v>
      </c>
      <c r="O43" s="47">
        <f t="shared" si="3"/>
        <v>0</v>
      </c>
      <c r="P43" s="47">
        <f t="shared" si="3"/>
        <v>0</v>
      </c>
      <c r="Q43" s="47">
        <f t="shared" si="3"/>
        <v>0</v>
      </c>
      <c r="R43" s="47">
        <f t="shared" si="3"/>
        <v>0</v>
      </c>
      <c r="S43" s="47">
        <f t="shared" si="3"/>
        <v>0</v>
      </c>
      <c r="T43" s="47">
        <f t="shared" si="3"/>
        <v>0</v>
      </c>
      <c r="U43" s="47">
        <f t="shared" si="3"/>
        <v>0</v>
      </c>
      <c r="V43" s="47">
        <f t="shared" si="2"/>
        <v>0</v>
      </c>
    </row>
    <row r="44" spans="1:22" s="41" customFormat="1" ht="15.75" customHeight="1">
      <c r="A44" s="20">
        <v>43</v>
      </c>
      <c r="B44" s="24" t="s">
        <v>468</v>
      </c>
      <c r="C44" s="20" t="s">
        <v>388</v>
      </c>
      <c r="D44" s="20">
        <v>2006</v>
      </c>
      <c r="E44" s="20">
        <v>7</v>
      </c>
      <c r="F44" s="20">
        <v>10139</v>
      </c>
      <c r="G44" s="23"/>
      <c r="H44" s="23" t="s">
        <v>875</v>
      </c>
      <c r="I44" s="23">
        <v>800</v>
      </c>
      <c r="J44" s="41" t="s">
        <v>630</v>
      </c>
      <c r="K44" s="23"/>
      <c r="L44" s="23" t="s">
        <v>767</v>
      </c>
      <c r="M44" s="23"/>
      <c r="N44" s="49">
        <f t="shared" si="3"/>
        <v>0</v>
      </c>
      <c r="O44" s="49">
        <f t="shared" si="3"/>
        <v>0</v>
      </c>
      <c r="P44" s="49">
        <f t="shared" si="3"/>
        <v>0</v>
      </c>
      <c r="Q44" s="49">
        <f t="shared" si="3"/>
        <v>1</v>
      </c>
      <c r="R44" s="49">
        <f t="shared" si="3"/>
        <v>0</v>
      </c>
      <c r="S44" s="49">
        <f t="shared" si="3"/>
        <v>0</v>
      </c>
      <c r="T44" s="49">
        <f t="shared" si="3"/>
        <v>0</v>
      </c>
      <c r="U44" s="49">
        <f t="shared" si="3"/>
        <v>0</v>
      </c>
      <c r="V44" s="49">
        <f t="shared" si="2"/>
        <v>0</v>
      </c>
    </row>
    <row r="45" spans="1:22" ht="15.75" customHeight="1">
      <c r="A45" s="20">
        <v>44</v>
      </c>
      <c r="B45" s="22">
        <v>41709</v>
      </c>
      <c r="C45" s="20" t="s">
        <v>388</v>
      </c>
      <c r="D45" s="20">
        <v>2006</v>
      </c>
      <c r="E45" s="20">
        <v>6</v>
      </c>
      <c r="F45" s="20">
        <v>10140</v>
      </c>
      <c r="G45" s="21"/>
      <c r="H45" s="23" t="s">
        <v>876</v>
      </c>
      <c r="I45" s="23">
        <v>1013</v>
      </c>
      <c r="J45" s="41" t="s">
        <v>386</v>
      </c>
      <c r="K45" s="21"/>
      <c r="L45" s="23"/>
      <c r="M45" s="23"/>
      <c r="N45" s="47">
        <f t="shared" si="3"/>
        <v>0</v>
      </c>
      <c r="O45" s="47">
        <f t="shared" si="3"/>
        <v>0</v>
      </c>
      <c r="P45" s="47">
        <f t="shared" si="3"/>
        <v>0</v>
      </c>
      <c r="Q45" s="47">
        <f t="shared" si="3"/>
        <v>0</v>
      </c>
      <c r="R45" s="47">
        <f t="shared" si="3"/>
        <v>0</v>
      </c>
      <c r="S45" s="47">
        <f t="shared" si="3"/>
        <v>0</v>
      </c>
      <c r="T45" s="47">
        <f t="shared" si="3"/>
        <v>0</v>
      </c>
      <c r="U45" s="47">
        <f t="shared" si="3"/>
        <v>0</v>
      </c>
      <c r="V45" s="47">
        <f t="shared" si="2"/>
        <v>0</v>
      </c>
    </row>
    <row r="46" spans="1:22" s="41" customFormat="1" ht="15.75" customHeight="1">
      <c r="A46" s="20">
        <v>45</v>
      </c>
      <c r="B46" s="22">
        <v>41923</v>
      </c>
      <c r="C46" s="20" t="s">
        <v>41</v>
      </c>
      <c r="D46" s="20">
        <v>2012</v>
      </c>
      <c r="E46" s="20">
        <v>24</v>
      </c>
      <c r="F46" s="20">
        <v>10141</v>
      </c>
      <c r="G46" s="23"/>
      <c r="H46" s="23" t="s">
        <v>703</v>
      </c>
      <c r="I46" s="23">
        <v>775</v>
      </c>
      <c r="J46" s="41" t="s">
        <v>652</v>
      </c>
      <c r="K46" s="23"/>
      <c r="L46" s="23"/>
      <c r="M46" s="23"/>
      <c r="N46" s="49">
        <f t="shared" si="3"/>
        <v>0</v>
      </c>
      <c r="O46" s="49">
        <f t="shared" si="3"/>
        <v>0</v>
      </c>
      <c r="P46" s="49">
        <f t="shared" si="3"/>
        <v>0</v>
      </c>
      <c r="Q46" s="49">
        <f t="shared" si="3"/>
        <v>0</v>
      </c>
      <c r="R46" s="49">
        <f t="shared" si="3"/>
        <v>0</v>
      </c>
      <c r="S46" s="49">
        <f t="shared" si="3"/>
        <v>0</v>
      </c>
      <c r="T46" s="49">
        <f t="shared" si="3"/>
        <v>0</v>
      </c>
      <c r="U46" s="49">
        <f t="shared" si="3"/>
        <v>0</v>
      </c>
      <c r="V46" s="49">
        <f t="shared" si="2"/>
        <v>0</v>
      </c>
    </row>
    <row r="47" spans="1:22" ht="15.75" customHeight="1">
      <c r="A47" s="20">
        <v>46</v>
      </c>
      <c r="B47" s="24" t="s">
        <v>470</v>
      </c>
      <c r="C47" s="20" t="s">
        <v>9</v>
      </c>
      <c r="D47" s="20">
        <v>2013</v>
      </c>
      <c r="E47" s="20">
        <v>14</v>
      </c>
      <c r="F47" s="20">
        <v>10142</v>
      </c>
      <c r="G47" s="21"/>
      <c r="H47" s="23" t="s">
        <v>877</v>
      </c>
      <c r="I47" s="23">
        <v>2086</v>
      </c>
      <c r="J47" s="41" t="s">
        <v>451</v>
      </c>
      <c r="K47" s="21"/>
      <c r="L47" s="23"/>
      <c r="M47" s="23"/>
      <c r="N47" s="47">
        <f t="shared" si="3"/>
        <v>0</v>
      </c>
      <c r="O47" s="47">
        <f t="shared" si="3"/>
        <v>0</v>
      </c>
      <c r="P47" s="47">
        <f t="shared" si="3"/>
        <v>0</v>
      </c>
      <c r="Q47" s="47">
        <f t="shared" si="3"/>
        <v>0</v>
      </c>
      <c r="R47" s="47">
        <f t="shared" si="3"/>
        <v>0</v>
      </c>
      <c r="S47" s="47">
        <f t="shared" si="3"/>
        <v>0</v>
      </c>
      <c r="T47" s="47">
        <f t="shared" si="3"/>
        <v>0</v>
      </c>
      <c r="U47" s="47">
        <f t="shared" si="3"/>
        <v>0</v>
      </c>
      <c r="V47" s="47">
        <f t="shared" si="2"/>
        <v>0</v>
      </c>
    </row>
    <row r="48" spans="1:22" ht="15.75" customHeight="1">
      <c r="A48" s="20">
        <v>47</v>
      </c>
      <c r="B48" s="24" t="s">
        <v>472</v>
      </c>
      <c r="C48" s="20" t="s">
        <v>388</v>
      </c>
      <c r="D48" s="20">
        <v>2010</v>
      </c>
      <c r="E48" s="20">
        <v>1</v>
      </c>
      <c r="F48" s="20">
        <v>10143</v>
      </c>
      <c r="G48" s="21"/>
      <c r="H48" s="23" t="s">
        <v>878</v>
      </c>
      <c r="I48" s="23">
        <v>1163</v>
      </c>
      <c r="J48" s="41" t="s">
        <v>291</v>
      </c>
      <c r="K48" s="21"/>
      <c r="L48" s="23" t="s">
        <v>764</v>
      </c>
      <c r="M48" s="23"/>
      <c r="N48" s="47">
        <f t="shared" si="3"/>
        <v>0</v>
      </c>
      <c r="O48" s="47">
        <f t="shared" si="3"/>
        <v>0</v>
      </c>
      <c r="P48" s="47">
        <f t="shared" si="3"/>
        <v>0</v>
      </c>
      <c r="Q48" s="47">
        <f t="shared" si="3"/>
        <v>0</v>
      </c>
      <c r="R48" s="47">
        <f t="shared" si="3"/>
        <v>0</v>
      </c>
      <c r="S48" s="47">
        <f t="shared" si="3"/>
        <v>0</v>
      </c>
      <c r="T48" s="47">
        <f t="shared" si="3"/>
        <v>0</v>
      </c>
      <c r="U48" s="47">
        <f t="shared" si="3"/>
        <v>1</v>
      </c>
      <c r="V48" s="47">
        <f t="shared" si="2"/>
        <v>0</v>
      </c>
    </row>
    <row r="49" spans="1:22" ht="15.75" customHeight="1">
      <c r="A49" s="20">
        <v>48</v>
      </c>
      <c r="B49" s="22">
        <v>41651</v>
      </c>
      <c r="C49" s="20" t="s">
        <v>9</v>
      </c>
      <c r="D49" s="20">
        <v>2009</v>
      </c>
      <c r="E49" s="20">
        <v>22</v>
      </c>
      <c r="F49" s="20">
        <v>10144</v>
      </c>
      <c r="G49" s="21"/>
      <c r="H49" s="23" t="s">
        <v>879</v>
      </c>
      <c r="I49" s="23">
        <v>900</v>
      </c>
      <c r="J49" s="41" t="s">
        <v>612</v>
      </c>
      <c r="K49" s="21"/>
      <c r="L49" s="23"/>
      <c r="M49" s="23"/>
      <c r="N49" s="47">
        <f t="shared" si="3"/>
        <v>0</v>
      </c>
      <c r="O49" s="47">
        <f t="shared" si="3"/>
        <v>0</v>
      </c>
      <c r="P49" s="47">
        <f t="shared" si="3"/>
        <v>0</v>
      </c>
      <c r="Q49" s="47">
        <f t="shared" si="3"/>
        <v>0</v>
      </c>
      <c r="R49" s="47">
        <f t="shared" si="3"/>
        <v>0</v>
      </c>
      <c r="S49" s="47">
        <f t="shared" si="3"/>
        <v>0</v>
      </c>
      <c r="T49" s="47">
        <f t="shared" si="3"/>
        <v>0</v>
      </c>
      <c r="U49" s="47">
        <f t="shared" si="3"/>
        <v>0</v>
      </c>
      <c r="V49" s="47">
        <f t="shared" si="2"/>
        <v>0</v>
      </c>
    </row>
    <row r="50" spans="1:22" ht="15.75" customHeight="1">
      <c r="A50" s="20">
        <v>49</v>
      </c>
      <c r="B50" s="22">
        <v>41863</v>
      </c>
      <c r="C50" s="20" t="s">
        <v>9</v>
      </c>
      <c r="D50" s="20">
        <v>2008</v>
      </c>
      <c r="E50" s="20">
        <v>9</v>
      </c>
      <c r="F50" s="20">
        <v>10145</v>
      </c>
      <c r="G50" s="21"/>
      <c r="H50" s="23" t="s">
        <v>880</v>
      </c>
      <c r="I50" s="23">
        <v>6903</v>
      </c>
      <c r="J50" s="41" t="s">
        <v>209</v>
      </c>
      <c r="K50" s="21"/>
      <c r="L50" s="23"/>
      <c r="M50" s="23"/>
      <c r="N50" s="47">
        <f t="shared" si="3"/>
        <v>0</v>
      </c>
      <c r="O50" s="47">
        <f t="shared" si="3"/>
        <v>0</v>
      </c>
      <c r="P50" s="47">
        <f t="shared" si="3"/>
        <v>0</v>
      </c>
      <c r="Q50" s="47">
        <f t="shared" si="3"/>
        <v>0</v>
      </c>
      <c r="R50" s="47">
        <f t="shared" si="3"/>
        <v>0</v>
      </c>
      <c r="S50" s="47">
        <f t="shared" si="3"/>
        <v>0</v>
      </c>
      <c r="T50" s="47">
        <f t="shared" si="3"/>
        <v>0</v>
      </c>
      <c r="U50" s="47">
        <f t="shared" si="3"/>
        <v>0</v>
      </c>
      <c r="V50" s="47">
        <f t="shared" si="2"/>
        <v>0</v>
      </c>
    </row>
    <row r="51" spans="1:22" ht="15.75" customHeight="1">
      <c r="A51" s="20">
        <v>50</v>
      </c>
      <c r="B51" s="24" t="s">
        <v>474</v>
      </c>
      <c r="C51" s="20" t="s">
        <v>388</v>
      </c>
      <c r="D51" s="20">
        <v>2007</v>
      </c>
      <c r="E51" s="20">
        <v>6</v>
      </c>
      <c r="F51" s="20">
        <v>10146</v>
      </c>
      <c r="G51" s="21"/>
      <c r="H51" s="23" t="s">
        <v>881</v>
      </c>
      <c r="I51" s="23">
        <v>6650</v>
      </c>
      <c r="J51" s="41" t="s">
        <v>1013</v>
      </c>
      <c r="K51" s="21"/>
      <c r="L51" s="23" t="s">
        <v>767</v>
      </c>
      <c r="M51" s="23"/>
      <c r="N51" s="47">
        <f t="shared" si="3"/>
        <v>0</v>
      </c>
      <c r="O51" s="47">
        <f t="shared" si="3"/>
        <v>0</v>
      </c>
      <c r="P51" s="47">
        <f t="shared" si="3"/>
        <v>0</v>
      </c>
      <c r="Q51" s="47">
        <f t="shared" si="3"/>
        <v>1</v>
      </c>
      <c r="R51" s="47">
        <f t="shared" si="3"/>
        <v>0</v>
      </c>
      <c r="S51" s="47">
        <f t="shared" si="3"/>
        <v>0</v>
      </c>
      <c r="T51" s="47">
        <f t="shared" si="3"/>
        <v>0</v>
      </c>
      <c r="U51" s="47">
        <f t="shared" si="3"/>
        <v>0</v>
      </c>
      <c r="V51" s="47">
        <f t="shared" si="2"/>
        <v>0</v>
      </c>
    </row>
    <row r="52" spans="1:22" ht="15.75" customHeight="1">
      <c r="A52" s="20">
        <v>51</v>
      </c>
      <c r="B52" s="24" t="s">
        <v>475</v>
      </c>
      <c r="C52" s="20" t="s">
        <v>388</v>
      </c>
      <c r="D52" s="20">
        <v>2012</v>
      </c>
      <c r="E52" s="20">
        <v>2</v>
      </c>
      <c r="F52" s="20">
        <v>10147</v>
      </c>
      <c r="G52" s="21"/>
      <c r="H52" s="23" t="s">
        <v>882</v>
      </c>
      <c r="I52" s="23">
        <v>7306</v>
      </c>
      <c r="J52" s="41" t="s">
        <v>1014</v>
      </c>
      <c r="K52" s="21"/>
      <c r="L52" s="23"/>
      <c r="M52" s="23"/>
      <c r="N52" s="47">
        <f t="shared" si="3"/>
        <v>0</v>
      </c>
      <c r="O52" s="47">
        <f t="shared" si="3"/>
        <v>0</v>
      </c>
      <c r="P52" s="47">
        <f t="shared" si="3"/>
        <v>0</v>
      </c>
      <c r="Q52" s="47">
        <f t="shared" si="3"/>
        <v>0</v>
      </c>
      <c r="R52" s="47">
        <f t="shared" si="3"/>
        <v>0</v>
      </c>
      <c r="S52" s="47">
        <f t="shared" si="3"/>
        <v>0</v>
      </c>
      <c r="T52" s="47">
        <f t="shared" si="3"/>
        <v>0</v>
      </c>
      <c r="U52" s="47">
        <f t="shared" si="3"/>
        <v>0</v>
      </c>
      <c r="V52" s="47">
        <f t="shared" si="2"/>
        <v>0</v>
      </c>
    </row>
    <row r="53" spans="1:22" ht="15.75" customHeight="1">
      <c r="A53" s="20">
        <v>52</v>
      </c>
      <c r="B53" s="24" t="s">
        <v>476</v>
      </c>
      <c r="C53" s="20" t="s">
        <v>9</v>
      </c>
      <c r="D53" s="20">
        <v>2012</v>
      </c>
      <c r="E53" s="20">
        <v>19</v>
      </c>
      <c r="F53" s="20">
        <v>10148</v>
      </c>
      <c r="G53" s="21"/>
      <c r="H53" s="23" t="s">
        <v>883</v>
      </c>
      <c r="I53" s="23">
        <v>2425</v>
      </c>
      <c r="J53" s="41" t="s">
        <v>1000</v>
      </c>
      <c r="K53" s="21"/>
      <c r="L53" s="23" t="s">
        <v>768</v>
      </c>
      <c r="M53" s="23"/>
      <c r="N53" s="47">
        <f t="shared" si="3"/>
        <v>0</v>
      </c>
      <c r="O53" s="47">
        <f t="shared" si="3"/>
        <v>0</v>
      </c>
      <c r="P53" s="47">
        <f t="shared" si="3"/>
        <v>1</v>
      </c>
      <c r="Q53" s="47">
        <f t="shared" si="3"/>
        <v>0</v>
      </c>
      <c r="R53" s="47">
        <f t="shared" si="3"/>
        <v>0</v>
      </c>
      <c r="S53" s="47">
        <f t="shared" si="3"/>
        <v>0</v>
      </c>
      <c r="T53" s="47">
        <f t="shared" si="3"/>
        <v>0</v>
      </c>
      <c r="U53" s="47">
        <f t="shared" si="3"/>
        <v>0</v>
      </c>
      <c r="V53" s="47">
        <f>IF(SUM(N53:U53)=0,IF(K53=0,0,1),0)</f>
        <v>0</v>
      </c>
    </row>
    <row r="54" spans="1:22" ht="15.75" customHeight="1">
      <c r="A54" s="21"/>
      <c r="B54" s="21"/>
      <c r="C54" s="21"/>
      <c r="D54" s="21"/>
      <c r="E54" s="21"/>
      <c r="F54" s="21"/>
      <c r="G54" s="21"/>
      <c r="H54" s="23"/>
      <c r="I54" s="23"/>
      <c r="J54" s="23"/>
      <c r="K54" s="21"/>
      <c r="L54" s="23"/>
      <c r="M54" s="23"/>
      <c r="N54" s="47"/>
      <c r="O54" s="47"/>
      <c r="P54" s="47"/>
      <c r="Q54" s="47"/>
      <c r="R54" s="47"/>
      <c r="S54" s="47"/>
      <c r="T54" s="47"/>
      <c r="U54" s="47"/>
      <c r="V54" s="47"/>
    </row>
    <row r="55" spans="1:22" ht="15.75" customHeight="1">
      <c r="A55" s="21"/>
      <c r="B55" s="21"/>
      <c r="C55" s="21"/>
      <c r="D55" s="21"/>
      <c r="E55" s="21"/>
      <c r="F55" s="21"/>
      <c r="G55" s="21"/>
      <c r="H55" s="23"/>
      <c r="I55" s="23"/>
      <c r="J55" s="23"/>
      <c r="K55" s="21"/>
      <c r="L55" s="23"/>
      <c r="M55" s="23"/>
      <c r="N55" s="46" t="str">
        <f>N1</f>
        <v>Str</v>
      </c>
      <c r="O55" s="46" t="str">
        <f t="shared" ref="O55:U55" si="4">O1</f>
        <v>Sys</v>
      </c>
      <c r="P55" s="46" t="str">
        <f t="shared" si="4"/>
        <v>Vis</v>
      </c>
      <c r="Q55" s="46" t="str">
        <f t="shared" si="4"/>
        <v>Rep</v>
      </c>
      <c r="R55" s="46" t="str">
        <f t="shared" si="4"/>
        <v>Mod</v>
      </c>
      <c r="S55" s="46" t="str">
        <f t="shared" si="4"/>
        <v>ENS</v>
      </c>
      <c r="T55" s="46" t="str">
        <f t="shared" si="4"/>
        <v>PQMC</v>
      </c>
      <c r="U55" s="46" t="str">
        <f t="shared" si="4"/>
        <v>RJCP</v>
      </c>
      <c r="V55" s="46" t="s">
        <v>769</v>
      </c>
    </row>
    <row r="56" spans="1:22" ht="15.75" customHeight="1">
      <c r="A56" s="21"/>
      <c r="B56" s="21"/>
      <c r="C56" s="21"/>
      <c r="D56" s="21"/>
      <c r="E56" s="21"/>
      <c r="F56" s="21"/>
      <c r="G56" s="21"/>
      <c r="H56" s="23"/>
      <c r="I56" s="23"/>
      <c r="J56" s="23"/>
      <c r="K56" s="21"/>
      <c r="L56" s="23"/>
      <c r="M56" s="23"/>
      <c r="N56" s="47">
        <f>SUM(N2:N53)</f>
        <v>3</v>
      </c>
      <c r="O56" s="47">
        <f t="shared" ref="O56:V56" si="5">SUM(O2:O53)</f>
        <v>3</v>
      </c>
      <c r="P56" s="47">
        <f t="shared" si="5"/>
        <v>2</v>
      </c>
      <c r="Q56" s="47">
        <f t="shared" si="5"/>
        <v>2</v>
      </c>
      <c r="R56" s="47">
        <f t="shared" si="5"/>
        <v>2</v>
      </c>
      <c r="S56" s="47">
        <f t="shared" si="5"/>
        <v>2</v>
      </c>
      <c r="T56" s="47">
        <f t="shared" si="5"/>
        <v>3</v>
      </c>
      <c r="U56" s="47">
        <f t="shared" si="5"/>
        <v>1</v>
      </c>
      <c r="V56" s="47">
        <f t="shared" si="5"/>
        <v>0</v>
      </c>
    </row>
    <row r="57" spans="1:22" ht="15.75" customHeight="1">
      <c r="A57" s="21"/>
      <c r="B57" s="21"/>
      <c r="C57" s="21"/>
      <c r="D57" s="21"/>
      <c r="E57" s="21"/>
      <c r="F57" s="21"/>
      <c r="G57" s="21"/>
      <c r="H57" s="23"/>
      <c r="I57" s="23"/>
      <c r="J57" s="23"/>
      <c r="K57" s="21"/>
      <c r="L57" s="23"/>
      <c r="M57" s="23"/>
      <c r="N57" s="23">
        <f>N56+'2013'!N57</f>
        <v>8</v>
      </c>
      <c r="O57" s="23">
        <f>O56+'2013'!O57</f>
        <v>11</v>
      </c>
      <c r="P57" s="23">
        <f>P56+'2013'!P57</f>
        <v>6</v>
      </c>
      <c r="Q57" s="23">
        <f>Q56+'2013'!Q57</f>
        <v>5</v>
      </c>
      <c r="R57" s="23">
        <f>R56+'2013'!R57</f>
        <v>5</v>
      </c>
      <c r="S57" s="23">
        <f>S56+'2013'!S57</f>
        <v>5</v>
      </c>
      <c r="T57" s="23">
        <f>T56+'2013'!T57</f>
        <v>4</v>
      </c>
      <c r="U57" s="23">
        <f>U56+'2013'!U57</f>
        <v>6</v>
      </c>
      <c r="V57" s="23">
        <f>V56+'2013'!V57</f>
        <v>0</v>
      </c>
    </row>
    <row r="58" spans="1:22" ht="15.75" customHeight="1">
      <c r="A58" s="21"/>
      <c r="B58" s="21"/>
      <c r="C58" s="21"/>
      <c r="D58" s="21"/>
      <c r="E58" s="21"/>
      <c r="F58" s="21"/>
      <c r="G58" s="21"/>
      <c r="H58" s="23"/>
      <c r="I58" s="23"/>
      <c r="J58" s="23"/>
      <c r="K58" s="21"/>
      <c r="L58" s="21"/>
      <c r="M58" s="21"/>
      <c r="N58" s="21"/>
      <c r="O58" s="21"/>
      <c r="P58" s="21"/>
      <c r="Q58" s="21"/>
      <c r="R58" s="21"/>
      <c r="S58" s="21"/>
      <c r="T58" s="21"/>
    </row>
    <row r="59" spans="1:22" ht="15.75" customHeight="1">
      <c r="A59" s="21"/>
      <c r="B59" s="21"/>
      <c r="C59" s="21"/>
      <c r="D59" s="21"/>
      <c r="E59" s="21"/>
      <c r="F59" s="21"/>
      <c r="G59" s="21"/>
      <c r="H59" s="23"/>
      <c r="I59" s="23"/>
      <c r="J59" s="23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22" ht="15.75" customHeight="1">
      <c r="A60" s="21"/>
      <c r="B60" s="21"/>
      <c r="C60" s="21"/>
      <c r="D60" s="21"/>
      <c r="E60" s="21"/>
      <c r="F60" s="21"/>
      <c r="G60" s="21"/>
      <c r="H60" s="23"/>
      <c r="I60" s="23"/>
      <c r="J60" s="23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2" ht="15.75" customHeight="1">
      <c r="A61" s="21"/>
      <c r="B61" s="21"/>
      <c r="C61" s="21"/>
      <c r="D61" s="21"/>
      <c r="E61" s="21"/>
      <c r="F61" s="21"/>
      <c r="G61" s="21"/>
      <c r="H61" s="23"/>
      <c r="I61" s="23"/>
      <c r="J61" s="23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1:22" ht="15.75" customHeight="1">
      <c r="A62" s="21"/>
      <c r="B62" s="21"/>
      <c r="C62" s="21"/>
      <c r="D62" s="21"/>
      <c r="E62" s="21"/>
      <c r="F62" s="21"/>
      <c r="G62" s="21"/>
      <c r="H62" s="23"/>
      <c r="I62" s="23"/>
      <c r="J62" s="23"/>
      <c r="K62" s="21"/>
      <c r="L62" s="21"/>
      <c r="M62" s="21"/>
      <c r="N62" s="21"/>
      <c r="O62" s="21"/>
      <c r="P62" s="21"/>
      <c r="Q62" s="21"/>
      <c r="R62" s="21"/>
      <c r="S62" s="21"/>
      <c r="T62" s="21"/>
    </row>
    <row r="63" spans="1:22" ht="15.75" customHeight="1">
      <c r="A63" s="21"/>
      <c r="B63" s="21"/>
      <c r="C63" s="21"/>
      <c r="D63" s="21"/>
      <c r="E63" s="21"/>
      <c r="F63" s="21"/>
      <c r="G63" s="21"/>
      <c r="H63" s="23"/>
      <c r="I63" s="23"/>
      <c r="J63" s="23"/>
      <c r="K63" s="21"/>
      <c r="L63" s="21"/>
      <c r="M63" s="21"/>
      <c r="N63" s="21"/>
      <c r="O63" s="21"/>
      <c r="P63" s="21"/>
      <c r="Q63" s="21"/>
      <c r="R63" s="21"/>
      <c r="S63" s="21"/>
      <c r="T63" s="21"/>
    </row>
    <row r="64" spans="1:22" ht="15.75" customHeight="1">
      <c r="A64" s="21"/>
      <c r="B64" s="21"/>
      <c r="C64" s="21"/>
      <c r="D64" s="21"/>
      <c r="E64" s="21"/>
      <c r="F64" s="21"/>
      <c r="G64" s="21"/>
      <c r="H64" s="23"/>
      <c r="I64" s="23"/>
      <c r="J64" s="23"/>
      <c r="K64" s="21"/>
      <c r="L64" s="21"/>
      <c r="M64" s="21"/>
      <c r="N64" s="21"/>
      <c r="O64" s="21"/>
      <c r="P64" s="21"/>
      <c r="Q64" s="21"/>
      <c r="R64" s="21"/>
      <c r="S64" s="21"/>
      <c r="T64" s="21"/>
    </row>
    <row r="65" spans="1:20" ht="15.75" customHeight="1">
      <c r="A65" s="21"/>
      <c r="B65" s="21"/>
      <c r="C65" s="21"/>
      <c r="D65" s="21"/>
      <c r="E65" s="21"/>
      <c r="F65" s="21"/>
      <c r="G65" s="21"/>
      <c r="H65" s="23"/>
      <c r="I65" s="23"/>
      <c r="J65" s="23"/>
      <c r="K65" s="21"/>
      <c r="L65" s="21"/>
      <c r="M65" s="21"/>
      <c r="N65" s="21"/>
      <c r="O65" s="21"/>
      <c r="P65" s="21"/>
      <c r="Q65" s="21"/>
      <c r="R65" s="21"/>
      <c r="S65" s="21"/>
      <c r="T65" s="21"/>
    </row>
    <row r="66" spans="1:20" ht="15.75" customHeight="1">
      <c r="A66" s="21"/>
      <c r="B66" s="21"/>
      <c r="C66" s="21"/>
      <c r="D66" s="21"/>
      <c r="E66" s="21"/>
      <c r="F66" s="21"/>
      <c r="G66" s="21"/>
      <c r="H66" s="23"/>
      <c r="I66" s="23"/>
      <c r="J66" s="23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5.75" customHeight="1">
      <c r="A67" s="21"/>
      <c r="B67" s="21"/>
      <c r="C67" s="21"/>
      <c r="D67" s="21"/>
      <c r="E67" s="21"/>
      <c r="F67" s="21"/>
      <c r="G67" s="21"/>
      <c r="H67" s="23"/>
      <c r="I67" s="23"/>
      <c r="J67" s="23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1:20" ht="15.75" customHeight="1">
      <c r="A68" s="21"/>
      <c r="B68" s="21"/>
      <c r="C68" s="21"/>
      <c r="D68" s="21"/>
      <c r="E68" s="21"/>
      <c r="F68" s="21"/>
      <c r="G68" s="21"/>
      <c r="H68" s="23"/>
      <c r="I68" s="23"/>
      <c r="J68" s="23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20" ht="15.75" customHeight="1">
      <c r="A69" s="21"/>
      <c r="B69" s="21"/>
      <c r="C69" s="21"/>
      <c r="D69" s="21"/>
      <c r="E69" s="21"/>
      <c r="F69" s="21"/>
      <c r="G69" s="21"/>
      <c r="H69" s="23"/>
      <c r="I69" s="23"/>
      <c r="J69" s="23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1:20" ht="15.75" customHeight="1">
      <c r="A70" s="21"/>
      <c r="B70" s="21"/>
      <c r="C70" s="21"/>
      <c r="D70" s="21"/>
      <c r="E70" s="21"/>
      <c r="F70" s="21"/>
      <c r="G70" s="21"/>
      <c r="H70" s="23"/>
      <c r="I70" s="23"/>
      <c r="J70" s="23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20" ht="15.75" customHeight="1">
      <c r="A71" s="21"/>
      <c r="B71" s="21"/>
      <c r="C71" s="21"/>
      <c r="D71" s="21"/>
      <c r="E71" s="21"/>
      <c r="F71" s="21"/>
      <c r="G71" s="21"/>
      <c r="H71" s="23"/>
      <c r="I71" s="23"/>
      <c r="J71" s="23"/>
      <c r="K71" s="21"/>
      <c r="L71" s="21"/>
      <c r="M71" s="21"/>
      <c r="N71" s="21"/>
      <c r="O71" s="21"/>
      <c r="P71" s="21"/>
      <c r="Q71" s="21"/>
      <c r="R71" s="21"/>
      <c r="S71" s="21"/>
      <c r="T71" s="21"/>
    </row>
    <row r="72" spans="1:20" ht="15.75" customHeight="1">
      <c r="A72" s="21"/>
      <c r="B72" s="21"/>
      <c r="C72" s="21"/>
      <c r="D72" s="21"/>
      <c r="E72" s="21"/>
      <c r="F72" s="21"/>
      <c r="G72" s="21"/>
      <c r="H72" s="23"/>
      <c r="I72" s="23"/>
      <c r="J72" s="23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20" ht="15.75" customHeight="1">
      <c r="A73" s="21"/>
      <c r="B73" s="21"/>
      <c r="C73" s="21"/>
      <c r="D73" s="21"/>
      <c r="E73" s="21"/>
      <c r="F73" s="21"/>
      <c r="G73" s="21"/>
      <c r="H73" s="23"/>
      <c r="I73" s="23"/>
      <c r="J73" s="23"/>
      <c r="K73" s="21"/>
      <c r="L73" s="21"/>
      <c r="M73" s="21"/>
      <c r="N73" s="21"/>
      <c r="O73" s="21"/>
      <c r="P73" s="21"/>
      <c r="Q73" s="21"/>
      <c r="R73" s="21"/>
      <c r="S73" s="21"/>
      <c r="T73" s="21"/>
    </row>
    <row r="74" spans="1:20" ht="15.75" customHeight="1">
      <c r="A74" s="21"/>
      <c r="B74" s="21"/>
      <c r="C74" s="21"/>
      <c r="D74" s="21"/>
      <c r="E74" s="21"/>
      <c r="F74" s="21"/>
      <c r="G74" s="21"/>
      <c r="H74" s="23"/>
      <c r="I74" s="23"/>
      <c r="J74" s="23"/>
      <c r="K74" s="21"/>
      <c r="L74" s="21"/>
      <c r="M74" s="21"/>
      <c r="N74" s="21"/>
      <c r="O74" s="21"/>
      <c r="P74" s="21"/>
      <c r="Q74" s="21"/>
      <c r="R74" s="21"/>
      <c r="S74" s="21"/>
      <c r="T74" s="21"/>
    </row>
    <row r="75" spans="1:20" ht="15.75" customHeight="1">
      <c r="A75" s="21"/>
      <c r="B75" s="21"/>
      <c r="C75" s="21"/>
      <c r="D75" s="21"/>
      <c r="E75" s="21"/>
      <c r="F75" s="21"/>
      <c r="G75" s="21"/>
      <c r="H75" s="23"/>
      <c r="I75" s="23"/>
      <c r="J75" s="23"/>
      <c r="K75" s="21"/>
      <c r="L75" s="21"/>
      <c r="M75" s="21"/>
      <c r="N75" s="21"/>
      <c r="O75" s="21"/>
      <c r="P75" s="21"/>
      <c r="Q75" s="21"/>
      <c r="R75" s="21"/>
      <c r="S75" s="21"/>
      <c r="T75" s="21"/>
    </row>
    <row r="76" spans="1:20" ht="15.75" customHeight="1">
      <c r="A76" s="21"/>
      <c r="B76" s="21"/>
      <c r="C76" s="21"/>
      <c r="D76" s="21"/>
      <c r="E76" s="21"/>
      <c r="F76" s="21"/>
      <c r="G76" s="21"/>
      <c r="H76" s="23"/>
      <c r="I76" s="23"/>
      <c r="J76" s="23"/>
      <c r="K76" s="21"/>
      <c r="L76" s="21"/>
      <c r="M76" s="21"/>
      <c r="N76" s="21"/>
      <c r="O76" s="21"/>
      <c r="P76" s="21"/>
      <c r="Q76" s="21"/>
      <c r="R76" s="21"/>
      <c r="S76" s="21"/>
      <c r="T76" s="21"/>
    </row>
    <row r="77" spans="1:20" ht="15.75" customHeight="1">
      <c r="A77" s="21"/>
      <c r="B77" s="21"/>
      <c r="C77" s="21"/>
      <c r="D77" s="21"/>
      <c r="E77" s="21"/>
      <c r="F77" s="21"/>
      <c r="G77" s="21"/>
      <c r="H77" s="23"/>
      <c r="I77" s="23"/>
      <c r="J77" s="23"/>
      <c r="K77" s="21"/>
      <c r="L77" s="21"/>
      <c r="M77" s="21"/>
      <c r="N77" s="21"/>
      <c r="O77" s="21"/>
      <c r="P77" s="21"/>
      <c r="Q77" s="21"/>
      <c r="R77" s="21"/>
      <c r="S77" s="21"/>
      <c r="T77" s="21"/>
    </row>
    <row r="78" spans="1:20" ht="15.75" customHeight="1">
      <c r="A78" s="21"/>
      <c r="B78" s="21"/>
      <c r="C78" s="21"/>
      <c r="D78" s="21"/>
      <c r="E78" s="21"/>
      <c r="F78" s="21"/>
      <c r="G78" s="21"/>
      <c r="H78" s="23"/>
      <c r="I78" s="23"/>
      <c r="J78" s="23"/>
      <c r="K78" s="21"/>
      <c r="L78" s="21"/>
      <c r="M78" s="21"/>
      <c r="N78" s="21"/>
      <c r="O78" s="21"/>
      <c r="P78" s="21"/>
      <c r="Q78" s="21"/>
      <c r="R78" s="21"/>
      <c r="S78" s="21"/>
      <c r="T78" s="21"/>
    </row>
    <row r="79" spans="1:20" ht="15.75" customHeight="1">
      <c r="A79" s="21"/>
      <c r="B79" s="21"/>
      <c r="C79" s="21"/>
      <c r="D79" s="21"/>
      <c r="E79" s="21"/>
      <c r="F79" s="21"/>
      <c r="G79" s="21"/>
      <c r="H79" s="23"/>
      <c r="I79" s="23"/>
      <c r="J79" s="23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20" ht="15.75" customHeight="1">
      <c r="A80" s="21"/>
      <c r="B80" s="21"/>
      <c r="C80" s="21"/>
      <c r="D80" s="21"/>
      <c r="E80" s="21"/>
      <c r="F80" s="21"/>
      <c r="G80" s="21"/>
      <c r="H80" s="23"/>
      <c r="I80" s="23"/>
      <c r="J80" s="23"/>
      <c r="K80" s="21"/>
      <c r="L80" s="21"/>
      <c r="M80" s="21"/>
      <c r="N80" s="21"/>
      <c r="O80" s="21"/>
      <c r="P80" s="21"/>
      <c r="Q80" s="21"/>
      <c r="R80" s="21"/>
      <c r="S80" s="21"/>
      <c r="T80" s="21"/>
    </row>
    <row r="81" spans="1:20" ht="15.75" customHeight="1">
      <c r="A81" s="21"/>
      <c r="B81" s="21"/>
      <c r="C81" s="21"/>
      <c r="D81" s="21"/>
      <c r="E81" s="21"/>
      <c r="F81" s="21"/>
      <c r="G81" s="21"/>
      <c r="H81" s="23"/>
      <c r="I81" s="23"/>
      <c r="J81" s="23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20" ht="15.75" customHeight="1">
      <c r="A82" s="21"/>
      <c r="B82" s="21"/>
      <c r="C82" s="21"/>
      <c r="D82" s="21"/>
      <c r="E82" s="21"/>
      <c r="F82" s="21"/>
      <c r="G82" s="21"/>
      <c r="H82" s="23"/>
      <c r="I82" s="23"/>
      <c r="J82" s="23"/>
      <c r="K82" s="21"/>
      <c r="L82" s="21"/>
      <c r="M82" s="21"/>
      <c r="N82" s="21"/>
      <c r="O82" s="21"/>
      <c r="P82" s="21"/>
      <c r="Q82" s="21"/>
      <c r="R82" s="21"/>
      <c r="S82" s="21"/>
      <c r="T82" s="21"/>
    </row>
    <row r="83" spans="1:20" ht="15.75" customHeight="1">
      <c r="A83" s="21"/>
      <c r="B83" s="21"/>
      <c r="C83" s="21"/>
      <c r="D83" s="21"/>
      <c r="E83" s="21"/>
      <c r="F83" s="21"/>
      <c r="G83" s="21"/>
      <c r="H83" s="23"/>
      <c r="I83" s="23"/>
      <c r="J83" s="23"/>
      <c r="K83" s="21"/>
      <c r="L83" s="21"/>
      <c r="M83" s="21"/>
      <c r="N83" s="21"/>
      <c r="O83" s="21"/>
      <c r="P83" s="21"/>
      <c r="Q83" s="21"/>
      <c r="R83" s="21"/>
      <c r="S83" s="21"/>
      <c r="T83" s="21"/>
    </row>
    <row r="84" spans="1:20" ht="15.75" customHeight="1">
      <c r="A84" s="21"/>
      <c r="B84" s="21"/>
      <c r="C84" s="21"/>
      <c r="D84" s="21"/>
      <c r="E84" s="21"/>
      <c r="F84" s="21"/>
      <c r="G84" s="21"/>
      <c r="H84" s="23"/>
      <c r="I84" s="23"/>
      <c r="J84" s="23"/>
      <c r="K84" s="21"/>
      <c r="L84" s="21"/>
      <c r="M84" s="21"/>
      <c r="N84" s="21"/>
      <c r="O84" s="21"/>
      <c r="P84" s="21"/>
      <c r="Q84" s="21"/>
      <c r="R84" s="21"/>
      <c r="S84" s="21"/>
      <c r="T84" s="21"/>
    </row>
    <row r="85" spans="1:20" ht="15.75" customHeight="1">
      <c r="A85" s="21"/>
      <c r="B85" s="21"/>
      <c r="C85" s="21"/>
      <c r="D85" s="21"/>
      <c r="E85" s="21"/>
      <c r="F85" s="21"/>
      <c r="G85" s="21"/>
      <c r="H85" s="23"/>
      <c r="I85" s="23"/>
      <c r="J85" s="23"/>
      <c r="K85" s="21"/>
      <c r="L85" s="21"/>
      <c r="M85" s="21"/>
      <c r="N85" s="21"/>
      <c r="O85" s="21"/>
      <c r="P85" s="21"/>
      <c r="Q85" s="21"/>
      <c r="R85" s="21"/>
      <c r="S85" s="21"/>
      <c r="T85" s="21"/>
    </row>
    <row r="86" spans="1:20" ht="15.75" customHeight="1">
      <c r="A86" s="21"/>
      <c r="B86" s="21"/>
      <c r="C86" s="21"/>
      <c r="D86" s="21"/>
      <c r="E86" s="21"/>
      <c r="F86" s="21"/>
      <c r="G86" s="21"/>
      <c r="H86" s="23"/>
      <c r="I86" s="23"/>
      <c r="J86" s="23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1:20" ht="15.75" customHeight="1">
      <c r="A87" s="21"/>
      <c r="B87" s="21"/>
      <c r="C87" s="21"/>
      <c r="D87" s="21"/>
      <c r="E87" s="21"/>
      <c r="F87" s="21"/>
      <c r="G87" s="21"/>
      <c r="H87" s="23"/>
      <c r="I87" s="23"/>
      <c r="J87" s="23"/>
      <c r="K87" s="21"/>
      <c r="L87" s="21"/>
      <c r="M87" s="21"/>
      <c r="N87" s="21"/>
      <c r="O87" s="21"/>
      <c r="P87" s="21"/>
      <c r="Q87" s="21"/>
      <c r="R87" s="21"/>
      <c r="S87" s="21"/>
      <c r="T87" s="21"/>
    </row>
    <row r="88" spans="1:20" ht="15.75" customHeight="1">
      <c r="A88" s="21"/>
      <c r="B88" s="21"/>
      <c r="C88" s="21"/>
      <c r="D88" s="21"/>
      <c r="E88" s="21"/>
      <c r="F88" s="21"/>
      <c r="G88" s="21"/>
      <c r="H88" s="23"/>
      <c r="I88" s="23"/>
      <c r="J88" s="23"/>
      <c r="K88" s="21"/>
      <c r="L88" s="21"/>
      <c r="M88" s="21"/>
      <c r="N88" s="21"/>
      <c r="O88" s="21"/>
      <c r="P88" s="21"/>
      <c r="Q88" s="21"/>
      <c r="R88" s="21"/>
      <c r="S88" s="21"/>
      <c r="T88" s="21"/>
    </row>
    <row r="89" spans="1:20" ht="15.75" customHeight="1">
      <c r="A89" s="21"/>
      <c r="B89" s="21"/>
      <c r="C89" s="21"/>
      <c r="D89" s="21"/>
      <c r="E89" s="21"/>
      <c r="F89" s="21"/>
      <c r="G89" s="21"/>
      <c r="H89" s="23"/>
      <c r="I89" s="23"/>
      <c r="J89" s="23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1:20" ht="15.75" customHeight="1">
      <c r="A90" s="21"/>
      <c r="B90" s="21"/>
      <c r="C90" s="21"/>
      <c r="D90" s="21"/>
      <c r="E90" s="21"/>
      <c r="F90" s="21"/>
      <c r="G90" s="21"/>
      <c r="H90" s="23"/>
      <c r="I90" s="23"/>
      <c r="J90" s="23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1:20" ht="15.75" customHeight="1">
      <c r="A91" s="21"/>
      <c r="B91" s="21"/>
      <c r="C91" s="21"/>
      <c r="D91" s="21"/>
      <c r="E91" s="21"/>
      <c r="F91" s="21"/>
      <c r="G91" s="21"/>
      <c r="H91" s="23"/>
      <c r="I91" s="23"/>
      <c r="J91" s="23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1:20" ht="15.75" customHeight="1">
      <c r="A92" s="21"/>
      <c r="B92" s="21"/>
      <c r="C92" s="21"/>
      <c r="D92" s="21"/>
      <c r="E92" s="21"/>
      <c r="F92" s="21"/>
      <c r="G92" s="21"/>
      <c r="H92" s="23"/>
      <c r="I92" s="23"/>
      <c r="J92" s="23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20" ht="15.75" customHeight="1">
      <c r="A93" s="21"/>
      <c r="B93" s="21"/>
      <c r="C93" s="21"/>
      <c r="D93" s="21"/>
      <c r="E93" s="21"/>
      <c r="F93" s="21"/>
      <c r="G93" s="21"/>
      <c r="H93" s="23"/>
      <c r="I93" s="23"/>
      <c r="J93" s="23"/>
      <c r="K93" s="21"/>
      <c r="L93" s="21"/>
      <c r="M93" s="21"/>
      <c r="N93" s="21"/>
      <c r="O93" s="21"/>
      <c r="P93" s="21"/>
      <c r="Q93" s="21"/>
      <c r="R93" s="21"/>
      <c r="S93" s="21"/>
      <c r="T93" s="21"/>
    </row>
    <row r="94" spans="1:20" ht="15.75" customHeight="1">
      <c r="A94" s="21"/>
      <c r="B94" s="21"/>
      <c r="C94" s="21"/>
      <c r="D94" s="21"/>
      <c r="E94" s="21"/>
      <c r="F94" s="21"/>
      <c r="G94" s="21"/>
      <c r="H94" s="23"/>
      <c r="I94" s="23"/>
      <c r="J94" s="23"/>
      <c r="K94" s="21"/>
      <c r="L94" s="21"/>
      <c r="M94" s="21"/>
      <c r="N94" s="21"/>
      <c r="O94" s="21"/>
      <c r="P94" s="21"/>
      <c r="Q94" s="21"/>
      <c r="R94" s="21"/>
      <c r="S94" s="21"/>
      <c r="T94" s="21"/>
    </row>
    <row r="95" spans="1:20" ht="15.75" customHeight="1">
      <c r="A95" s="21"/>
      <c r="B95" s="21"/>
      <c r="C95" s="21"/>
      <c r="D95" s="21"/>
      <c r="E95" s="21"/>
      <c r="F95" s="21"/>
      <c r="G95" s="21"/>
      <c r="H95" s="23"/>
      <c r="I95" s="23"/>
      <c r="J95" s="23"/>
      <c r="K95" s="21"/>
      <c r="L95" s="21"/>
      <c r="M95" s="21"/>
      <c r="N95" s="21"/>
      <c r="O95" s="21"/>
      <c r="P95" s="21"/>
      <c r="Q95" s="21"/>
      <c r="R95" s="21"/>
      <c r="S95" s="21"/>
      <c r="T95" s="21"/>
    </row>
    <row r="96" spans="1:20" ht="15.75" customHeight="1">
      <c r="A96" s="21"/>
      <c r="B96" s="21"/>
      <c r="C96" s="21"/>
      <c r="D96" s="21"/>
      <c r="E96" s="21"/>
      <c r="F96" s="21"/>
      <c r="G96" s="21"/>
      <c r="H96" s="23"/>
      <c r="I96" s="23"/>
      <c r="J96" s="23"/>
      <c r="K96" s="21"/>
      <c r="L96" s="21"/>
      <c r="M96" s="21"/>
      <c r="N96" s="21"/>
      <c r="O96" s="21"/>
      <c r="P96" s="21"/>
      <c r="Q96" s="21"/>
      <c r="R96" s="21"/>
      <c r="S96" s="21"/>
      <c r="T96" s="21"/>
    </row>
    <row r="97" spans="1:20" ht="15.75" customHeight="1">
      <c r="A97" s="21"/>
      <c r="B97" s="21"/>
      <c r="C97" s="21"/>
      <c r="D97" s="21"/>
      <c r="E97" s="21"/>
      <c r="F97" s="21"/>
      <c r="G97" s="21"/>
      <c r="H97" s="23"/>
      <c r="I97" s="23"/>
      <c r="J97" s="23"/>
      <c r="K97" s="21"/>
      <c r="L97" s="21"/>
      <c r="M97" s="21"/>
      <c r="N97" s="21"/>
      <c r="O97" s="21"/>
      <c r="P97" s="21"/>
      <c r="Q97" s="21"/>
      <c r="R97" s="21"/>
      <c r="S97" s="21"/>
      <c r="T97" s="21"/>
    </row>
    <row r="98" spans="1:20" ht="15.75" customHeight="1">
      <c r="A98" s="21"/>
      <c r="B98" s="21"/>
      <c r="C98" s="21"/>
      <c r="D98" s="21"/>
      <c r="E98" s="21"/>
      <c r="F98" s="21"/>
      <c r="G98" s="21"/>
      <c r="H98" s="23"/>
      <c r="I98" s="23"/>
      <c r="J98" s="23"/>
      <c r="K98" s="21"/>
      <c r="L98" s="21"/>
      <c r="M98" s="21"/>
      <c r="N98" s="21"/>
      <c r="O98" s="21"/>
      <c r="P98" s="21"/>
      <c r="Q98" s="21"/>
      <c r="R98" s="21"/>
      <c r="S98" s="21"/>
      <c r="T98" s="21"/>
    </row>
    <row r="99" spans="1:20" ht="15.75" customHeight="1">
      <c r="A99" s="21"/>
      <c r="B99" s="21"/>
      <c r="C99" s="21"/>
      <c r="D99" s="21"/>
      <c r="E99" s="21"/>
      <c r="F99" s="21"/>
      <c r="G99" s="21"/>
      <c r="H99" s="23"/>
      <c r="I99" s="23"/>
      <c r="J99" s="23"/>
      <c r="K99" s="21"/>
      <c r="L99" s="21"/>
      <c r="M99" s="21"/>
      <c r="N99" s="21"/>
      <c r="O99" s="21"/>
      <c r="P99" s="21"/>
      <c r="Q99" s="21"/>
      <c r="R99" s="21"/>
      <c r="S99" s="21"/>
      <c r="T99" s="21"/>
    </row>
    <row r="100" spans="1:20" ht="15.75" customHeight="1">
      <c r="A100" s="21"/>
      <c r="B100" s="21"/>
      <c r="C100" s="21"/>
      <c r="D100" s="21"/>
      <c r="E100" s="21"/>
      <c r="F100" s="21"/>
      <c r="G100" s="21"/>
      <c r="H100" s="23"/>
      <c r="I100" s="23"/>
      <c r="J100" s="23"/>
      <c r="K100" s="21"/>
      <c r="L100" s="21"/>
      <c r="M100" s="21"/>
      <c r="N100" s="21"/>
      <c r="O100" s="21"/>
      <c r="P100" s="21"/>
      <c r="Q100" s="21"/>
      <c r="R100" s="21"/>
      <c r="S100" s="21"/>
      <c r="T10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2004 (Unpublished)</vt:lpstr>
      <vt:lpstr>2005 (Unpublished)</vt:lpstr>
      <vt:lpstr>summer_student_2013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2015-05-14T11:39:45Z</dcterms:created>
  <dcterms:modified xsi:type="dcterms:W3CDTF">2015-07-14T11:33:59Z</dcterms:modified>
</cp:coreProperties>
</file>