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core shee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<sst xmlns="http://schemas.openxmlformats.org/spreadsheetml/2006/main" count="40" uniqueCount="33">
  <si>
    <t>HEIGHT</t>
  </si>
  <si>
    <t>TOTAL</t>
  </si>
  <si>
    <t>TEAM NAME:</t>
  </si>
  <si>
    <t>ANGLE</t>
  </si>
  <si>
    <t>(Degrees)</t>
  </si>
  <si>
    <t>(Metres)</t>
  </si>
  <si>
    <t>(Radians)</t>
  </si>
  <si>
    <t>Password: stem</t>
  </si>
  <si>
    <t>Display</t>
  </si>
  <si>
    <t>Horizontal Distance</t>
  </si>
  <si>
    <t>Gliding Time</t>
  </si>
  <si>
    <t>(seconds)</t>
  </si>
  <si>
    <t>Dragons Den</t>
  </si>
  <si>
    <t>Ranked score</t>
  </si>
  <si>
    <t>(Out of 25)</t>
  </si>
  <si>
    <t>Concorde</t>
  </si>
  <si>
    <t>Airbus</t>
  </si>
  <si>
    <t>What the Brown</t>
  </si>
  <si>
    <t>Electrophonics</t>
  </si>
  <si>
    <t>The dizzies</t>
  </si>
  <si>
    <t>LEM</t>
  </si>
  <si>
    <t>The Elephant</t>
  </si>
  <si>
    <t>The Big Chipmunks</t>
  </si>
  <si>
    <t>Flying High</t>
  </si>
  <si>
    <t>Top Gun</t>
  </si>
  <si>
    <t>3 J's and an S!</t>
  </si>
  <si>
    <t>Mighty Squirrels</t>
  </si>
  <si>
    <t>Jet P</t>
  </si>
  <si>
    <t>KMMA</t>
  </si>
  <si>
    <t>Donnay Airways</t>
  </si>
  <si>
    <t>Flying Fortress</t>
  </si>
  <si>
    <t>Wailers</t>
  </si>
  <si>
    <t>Chair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</si>
</sst>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</numFmts>
  <fonts count="6">
    <font>
      <sz val="10"/>
      <name val="Arial"/>
      <family val="0"/>
    </font>
    <font>
      <b/>
      <sz val="10"/>
      <name val="Comic Sans MS"/>
      <family val="4"/>
    </font>
    <font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/>
    </xf>
    <xf numFmtId="0" fontId="1" fillId="3" borderId="6" xfId="0" applyFont="1" applyFill="1" applyBorder="1" applyAlignment="1" applyProtection="1">
      <alignment horizontal="center"/>
      <protection/>
    </xf>
    <xf numFmtId="0" fontId="1" fillId="3" borderId="0" xfId="0" applyFont="1" applyFill="1" applyBorder="1" applyAlignment="1" applyProtection="1">
      <alignment horizontal="center"/>
      <protection/>
    </xf>
    <xf numFmtId="0" fontId="1" fillId="3" borderId="7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8" xfId="0" applyFont="1" applyFill="1" applyBorder="1" applyAlignment="1" applyProtection="1">
      <alignment horizontal="center"/>
      <protection locked="0"/>
    </xf>
    <xf numFmtId="1" fontId="2" fillId="2" borderId="8" xfId="0" applyNumberFormat="1" applyFont="1" applyFill="1" applyBorder="1" applyAlignment="1" applyProtection="1">
      <alignment horizontal="center"/>
      <protection locked="0"/>
    </xf>
    <xf numFmtId="1" fontId="2" fillId="3" borderId="8" xfId="0" applyNumberFormat="1" applyFont="1" applyFill="1" applyBorder="1" applyAlignment="1" applyProtection="1">
      <alignment horizontal="center"/>
      <protection locked="0"/>
    </xf>
    <xf numFmtId="164" fontId="2" fillId="3" borderId="8" xfId="0" applyNumberFormat="1" applyFont="1" applyFill="1" applyBorder="1" applyAlignment="1" applyProtection="1">
      <alignment horizontal="center"/>
      <protection/>
    </xf>
    <xf numFmtId="2" fontId="2" fillId="3" borderId="8" xfId="0" applyNumberFormat="1" applyFont="1" applyFill="1" applyBorder="1" applyAlignment="1" applyProtection="1">
      <alignment horizontal="center"/>
      <protection/>
    </xf>
    <xf numFmtId="0" fontId="1" fillId="4" borderId="9" xfId="0" applyFont="1" applyFill="1" applyBorder="1" applyAlignment="1" applyProtection="1">
      <alignment horizontal="center"/>
      <protection locked="0"/>
    </xf>
    <xf numFmtId="0" fontId="1" fillId="4" borderId="10" xfId="0" applyFont="1" applyFill="1" applyBorder="1" applyAlignment="1" applyProtection="1">
      <alignment horizontal="center"/>
      <protection locked="0"/>
    </xf>
    <xf numFmtId="1" fontId="2" fillId="4" borderId="8" xfId="0" applyNumberFormat="1" applyFont="1" applyFill="1" applyBorder="1" applyAlignment="1" applyProtection="1">
      <alignment horizontal="center"/>
      <protection locked="0"/>
    </xf>
    <xf numFmtId="2" fontId="2" fillId="5" borderId="11" xfId="0" applyNumberFormat="1" applyFont="1" applyFill="1" applyBorder="1" applyAlignment="1" applyProtection="1">
      <alignment horizontal="center"/>
      <protection/>
    </xf>
    <xf numFmtId="0" fontId="1" fillId="6" borderId="12" xfId="0" applyFont="1" applyFill="1" applyBorder="1" applyAlignment="1" applyProtection="1">
      <alignment horizontal="center" wrapText="1"/>
      <protection locked="0"/>
    </xf>
    <xf numFmtId="0" fontId="1" fillId="6" borderId="13" xfId="0" applyFont="1" applyFill="1" applyBorder="1" applyAlignment="1" applyProtection="1">
      <alignment horizontal="center"/>
      <protection locked="0"/>
    </xf>
    <xf numFmtId="2" fontId="2" fillId="6" borderId="8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1" fillId="7" borderId="14" xfId="0" applyFont="1" applyFill="1" applyBorder="1" applyAlignment="1" applyProtection="1">
      <alignment horizontal="center" wrapText="1"/>
      <protection locked="0"/>
    </xf>
    <xf numFmtId="0" fontId="1" fillId="7" borderId="15" xfId="0" applyFont="1" applyFill="1" applyBorder="1" applyAlignment="1" applyProtection="1">
      <alignment horizontal="center"/>
      <protection locked="0"/>
    </xf>
    <xf numFmtId="2" fontId="2" fillId="7" borderId="16" xfId="0" applyNumberFormat="1" applyFont="1" applyFill="1" applyBorder="1" applyAlignment="1" applyProtection="1">
      <alignment horizontal="center"/>
      <protection locked="0"/>
    </xf>
    <xf numFmtId="2" fontId="2" fillId="7" borderId="8" xfId="0" applyNumberFormat="1" applyFont="1" applyFill="1" applyBorder="1" applyAlignment="1" applyProtection="1">
      <alignment horizontal="center"/>
      <protection locked="0"/>
    </xf>
    <xf numFmtId="0" fontId="1" fillId="3" borderId="14" xfId="0" applyFont="1" applyFill="1" applyBorder="1" applyAlignment="1" applyProtection="1">
      <alignment horizontal="center" wrapText="1"/>
      <protection/>
    </xf>
    <xf numFmtId="0" fontId="1" fillId="2" borderId="9" xfId="0" applyFont="1" applyFill="1" applyBorder="1" applyAlignment="1" applyProtection="1">
      <alignment horizontal="center" wrapText="1"/>
      <protection locked="0"/>
    </xf>
    <xf numFmtId="0" fontId="1" fillId="4" borderId="9" xfId="0" applyFont="1" applyFill="1" applyBorder="1" applyAlignment="1" applyProtection="1">
      <alignment horizontal="center" wrapText="1"/>
      <protection locked="0"/>
    </xf>
    <xf numFmtId="0" fontId="1" fillId="6" borderId="17" xfId="0" applyFont="1" applyFill="1" applyBorder="1" applyAlignment="1" applyProtection="1">
      <alignment horizontal="center" wrapText="1"/>
      <protection locked="0"/>
    </xf>
    <xf numFmtId="0" fontId="1" fillId="5" borderId="6" xfId="0" applyFont="1" applyFill="1" applyBorder="1" applyAlignment="1" applyProtection="1">
      <alignment horizontal="center"/>
      <protection/>
    </xf>
    <xf numFmtId="0" fontId="1" fillId="8" borderId="18" xfId="0" applyFont="1" applyFill="1" applyBorder="1" applyAlignment="1" applyProtection="1">
      <alignment horizontal="center"/>
      <protection/>
    </xf>
    <xf numFmtId="0" fontId="1" fillId="8" borderId="0" xfId="0" applyFont="1" applyFill="1" applyBorder="1" applyAlignment="1" applyProtection="1">
      <alignment horizontal="center"/>
      <protection locked="0"/>
    </xf>
    <xf numFmtId="0" fontId="1" fillId="8" borderId="15" xfId="0" applyFont="1" applyFill="1" applyBorder="1" applyAlignment="1" applyProtection="1">
      <alignment horizontal="center"/>
      <protection locked="0"/>
    </xf>
    <xf numFmtId="0" fontId="1" fillId="8" borderId="15" xfId="0" applyFont="1" applyFill="1" applyBorder="1" applyAlignment="1" applyProtection="1">
      <alignment horizontal="center"/>
      <protection/>
    </xf>
    <xf numFmtId="0" fontId="1" fillId="8" borderId="10" xfId="0" applyFont="1" applyFill="1" applyBorder="1" applyAlignment="1" applyProtection="1">
      <alignment horizontal="center"/>
      <protection locked="0"/>
    </xf>
    <xf numFmtId="1" fontId="2" fillId="2" borderId="8" xfId="0" applyNumberFormat="1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1" fontId="2" fillId="4" borderId="8" xfId="0" applyNumberFormat="1" applyFont="1" applyFill="1" applyBorder="1" applyAlignment="1" applyProtection="1">
      <alignment horizontal="center"/>
      <protection/>
    </xf>
    <xf numFmtId="1" fontId="2" fillId="3" borderId="16" xfId="0" applyNumberFormat="1" applyFont="1" applyFill="1" applyBorder="1" applyAlignment="1" applyProtection="1">
      <alignment horizontal="center"/>
      <protection/>
    </xf>
    <xf numFmtId="2" fontId="2" fillId="7" borderId="16" xfId="0" applyNumberFormat="1" applyFont="1" applyFill="1" applyBorder="1" applyAlignment="1" applyProtection="1">
      <alignment horizontal="center"/>
      <protection/>
    </xf>
    <xf numFmtId="2" fontId="2" fillId="6" borderId="11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="95" zoomScaleNormal="95" workbookViewId="0" topLeftCell="A1">
      <selection activeCell="A1" sqref="A1:A2"/>
    </sheetView>
  </sheetViews>
  <sheetFormatPr defaultColWidth="9.140625" defaultRowHeight="12.75"/>
  <cols>
    <col min="1" max="1" width="17.57421875" style="3" bestFit="1" customWidth="1"/>
    <col min="2" max="2" width="16.57421875" style="3" bestFit="1" customWidth="1"/>
    <col min="3" max="3" width="7.7109375" style="3" bestFit="1" customWidth="1"/>
    <col min="4" max="4" width="16.57421875" style="3" customWidth="1"/>
    <col min="5" max="5" width="7.7109375" style="3" bestFit="1" customWidth="1"/>
    <col min="6" max="6" width="9.421875" style="3" bestFit="1" customWidth="1"/>
    <col min="7" max="7" width="9.421875" style="10" hidden="1" customWidth="1"/>
    <col min="8" max="8" width="8.57421875" style="10" bestFit="1" customWidth="1"/>
    <col min="9" max="9" width="8.57421875" style="10" customWidth="1"/>
    <col min="10" max="10" width="10.00390625" style="23" customWidth="1"/>
    <col min="11" max="11" width="7.7109375" style="23" bestFit="1" customWidth="1"/>
    <col min="12" max="12" width="12.7109375" style="23" customWidth="1"/>
    <col min="13" max="13" width="7.7109375" style="23" bestFit="1" customWidth="1"/>
    <col min="14" max="14" width="7.421875" style="10" bestFit="1" customWidth="1"/>
    <col min="15" max="16384" width="9.140625" style="3" customWidth="1"/>
  </cols>
  <sheetData>
    <row r="1" spans="1:14" ht="33.75" thickBot="1">
      <c r="A1" s="39" t="s">
        <v>2</v>
      </c>
      <c r="B1" s="1" t="s">
        <v>12</v>
      </c>
      <c r="C1" s="29" t="s">
        <v>13</v>
      </c>
      <c r="D1" s="16" t="s">
        <v>8</v>
      </c>
      <c r="E1" s="30" t="s">
        <v>13</v>
      </c>
      <c r="F1" s="2" t="s">
        <v>3</v>
      </c>
      <c r="G1" s="6" t="s">
        <v>3</v>
      </c>
      <c r="H1" s="7" t="s">
        <v>0</v>
      </c>
      <c r="I1" s="28" t="s">
        <v>13</v>
      </c>
      <c r="J1" s="24" t="s">
        <v>10</v>
      </c>
      <c r="K1" s="24" t="s">
        <v>13</v>
      </c>
      <c r="L1" s="20" t="s">
        <v>9</v>
      </c>
      <c r="M1" s="31" t="s">
        <v>13</v>
      </c>
      <c r="N1" s="32" t="s">
        <v>1</v>
      </c>
    </row>
    <row r="2" spans="1:14" ht="16.5">
      <c r="A2" s="40"/>
      <c r="B2" s="4" t="s">
        <v>14</v>
      </c>
      <c r="C2" s="37"/>
      <c r="D2" s="17" t="s">
        <v>14</v>
      </c>
      <c r="E2" s="37"/>
      <c r="F2" s="5" t="s">
        <v>4</v>
      </c>
      <c r="G2" s="8" t="s">
        <v>6</v>
      </c>
      <c r="H2" s="9" t="s">
        <v>5</v>
      </c>
      <c r="I2" s="36"/>
      <c r="J2" s="25" t="s">
        <v>11</v>
      </c>
      <c r="K2" s="35"/>
      <c r="L2" s="21" t="s">
        <v>5</v>
      </c>
      <c r="M2" s="34"/>
      <c r="N2" s="33"/>
    </row>
    <row r="3" spans="1:14" ht="15" customHeight="1">
      <c r="A3" s="11" t="s">
        <v>15</v>
      </c>
      <c r="B3" s="12">
        <v>22</v>
      </c>
      <c r="C3" s="38">
        <f>RANK(B3,B$3:B$23)</f>
        <v>6</v>
      </c>
      <c r="D3" s="18">
        <v>14</v>
      </c>
      <c r="E3" s="41">
        <f>RANK(D3,D$3:D$23)</f>
        <v>11</v>
      </c>
      <c r="F3" s="13">
        <v>44</v>
      </c>
      <c r="G3" s="14">
        <f aca="true" t="shared" si="0" ref="G3:G23">F3*(PI()/180)</f>
        <v>0.767944870877505</v>
      </c>
      <c r="H3" s="15">
        <f aca="true" t="shared" si="1" ref="H3:H23">((TAN(G3)*20))</f>
        <v>19.313775496141478</v>
      </c>
      <c r="I3" s="42">
        <f>RANK(H3,H$3:H$23)</f>
        <v>3</v>
      </c>
      <c r="J3" s="26">
        <v>2.47</v>
      </c>
      <c r="K3" s="43">
        <f>RANK(J3,J$3:J$23)</f>
        <v>8</v>
      </c>
      <c r="L3" s="22">
        <v>2.11</v>
      </c>
      <c r="M3" s="44">
        <f>RANK(L3,L$3:L$23)</f>
        <v>13</v>
      </c>
      <c r="N3" s="19">
        <f aca="true" t="shared" si="2" ref="N3:N14">C3+E3+I3+K3+M3</f>
        <v>41</v>
      </c>
    </row>
    <row r="4" spans="1:14" ht="15" customHeight="1">
      <c r="A4" s="11" t="s">
        <v>23</v>
      </c>
      <c r="B4" s="12">
        <v>24</v>
      </c>
      <c r="C4" s="38">
        <f aca="true" t="shared" si="3" ref="C4:C23">RANK(B4,B$3:B$23)</f>
        <v>1</v>
      </c>
      <c r="D4" s="18">
        <v>21</v>
      </c>
      <c r="E4" s="41">
        <f aca="true" t="shared" si="4" ref="E4:E23">RANK(D4,D$3:D$23)</f>
        <v>2</v>
      </c>
      <c r="F4" s="13">
        <v>18</v>
      </c>
      <c r="G4" s="14">
        <f t="shared" si="0"/>
        <v>0.3141592653589793</v>
      </c>
      <c r="H4" s="15">
        <f t="shared" si="1"/>
        <v>6.498393924658126</v>
      </c>
      <c r="I4" s="42">
        <f aca="true" t="shared" si="5" ref="I4:I23">RANK(H4,H$3:H$23)</f>
        <v>12</v>
      </c>
      <c r="J4" s="26">
        <v>2.7</v>
      </c>
      <c r="K4" s="43">
        <f aca="true" t="shared" si="6" ref="K4:K23">RANK(J4,J$3:J$23)</f>
        <v>6</v>
      </c>
      <c r="L4" s="22">
        <v>1.6</v>
      </c>
      <c r="M4" s="44">
        <f aca="true" t="shared" si="7" ref="M4:M23">RANK(L4,L$3:L$23)</f>
        <v>15</v>
      </c>
      <c r="N4" s="19">
        <f t="shared" si="2"/>
        <v>36</v>
      </c>
    </row>
    <row r="5" spans="1:14" ht="15" customHeight="1">
      <c r="A5" s="11" t="s">
        <v>17</v>
      </c>
      <c r="B5" s="12">
        <v>21</v>
      </c>
      <c r="C5" s="38">
        <f t="shared" si="3"/>
        <v>9</v>
      </c>
      <c r="D5" s="18">
        <v>15</v>
      </c>
      <c r="E5" s="41">
        <f t="shared" si="4"/>
        <v>10</v>
      </c>
      <c r="F5" s="13">
        <v>0</v>
      </c>
      <c r="G5" s="14">
        <f t="shared" si="0"/>
        <v>0</v>
      </c>
      <c r="H5" s="15">
        <f t="shared" si="1"/>
        <v>0</v>
      </c>
      <c r="I5" s="42">
        <f t="shared" si="5"/>
        <v>18</v>
      </c>
      <c r="J5" s="27">
        <v>2.13</v>
      </c>
      <c r="K5" s="43">
        <f t="shared" si="6"/>
        <v>13</v>
      </c>
      <c r="L5" s="22">
        <v>3</v>
      </c>
      <c r="M5" s="44">
        <f t="shared" si="7"/>
        <v>12</v>
      </c>
      <c r="N5" s="19">
        <f t="shared" si="2"/>
        <v>62</v>
      </c>
    </row>
    <row r="6" spans="1:14" ht="15">
      <c r="A6" s="11" t="s">
        <v>18</v>
      </c>
      <c r="B6" s="12">
        <v>24</v>
      </c>
      <c r="C6" s="38">
        <f t="shared" si="3"/>
        <v>1</v>
      </c>
      <c r="D6" s="18">
        <v>16</v>
      </c>
      <c r="E6" s="41">
        <f t="shared" si="4"/>
        <v>8</v>
      </c>
      <c r="F6" s="13">
        <v>20</v>
      </c>
      <c r="G6" s="14">
        <f t="shared" si="0"/>
        <v>0.3490658503988659</v>
      </c>
      <c r="H6" s="15">
        <f t="shared" si="1"/>
        <v>7.279404685324047</v>
      </c>
      <c r="I6" s="42">
        <f t="shared" si="5"/>
        <v>11</v>
      </c>
      <c r="J6" s="27">
        <v>3.13</v>
      </c>
      <c r="K6" s="43">
        <f t="shared" si="6"/>
        <v>3</v>
      </c>
      <c r="L6" s="22">
        <v>0.4</v>
      </c>
      <c r="M6" s="44">
        <f t="shared" si="7"/>
        <v>18</v>
      </c>
      <c r="N6" s="19">
        <f t="shared" si="2"/>
        <v>41</v>
      </c>
    </row>
    <row r="7" spans="1:14" ht="12.75" customHeight="1">
      <c r="A7" s="11" t="s">
        <v>19</v>
      </c>
      <c r="B7" s="12">
        <v>22</v>
      </c>
      <c r="C7" s="38">
        <f t="shared" si="3"/>
        <v>6</v>
      </c>
      <c r="D7" s="18">
        <v>14</v>
      </c>
      <c r="E7" s="41">
        <f t="shared" si="4"/>
        <v>11</v>
      </c>
      <c r="F7" s="13">
        <v>34</v>
      </c>
      <c r="G7" s="14">
        <f t="shared" si="0"/>
        <v>0.5934119456780721</v>
      </c>
      <c r="H7" s="15">
        <f t="shared" si="1"/>
        <v>13.490170336848536</v>
      </c>
      <c r="I7" s="42">
        <f t="shared" si="5"/>
        <v>7</v>
      </c>
      <c r="J7" s="27">
        <v>2.38</v>
      </c>
      <c r="K7" s="43">
        <f t="shared" si="6"/>
        <v>11</v>
      </c>
      <c r="L7" s="22">
        <v>13.59</v>
      </c>
      <c r="M7" s="44">
        <f t="shared" si="7"/>
        <v>4</v>
      </c>
      <c r="N7" s="19">
        <f t="shared" si="2"/>
        <v>39</v>
      </c>
    </row>
    <row r="8" spans="1:14" ht="15">
      <c r="A8" s="11" t="s">
        <v>20</v>
      </c>
      <c r="B8" s="12">
        <v>23</v>
      </c>
      <c r="C8" s="38">
        <f t="shared" si="3"/>
        <v>5</v>
      </c>
      <c r="D8" s="18">
        <v>12</v>
      </c>
      <c r="E8" s="41">
        <f t="shared" si="4"/>
        <v>15</v>
      </c>
      <c r="F8" s="13">
        <v>30</v>
      </c>
      <c r="G8" s="14">
        <f t="shared" si="0"/>
        <v>0.5235987755982988</v>
      </c>
      <c r="H8" s="15">
        <f t="shared" si="1"/>
        <v>11.547005383792515</v>
      </c>
      <c r="I8" s="42">
        <f t="shared" si="5"/>
        <v>8</v>
      </c>
      <c r="J8" s="27">
        <v>3.59</v>
      </c>
      <c r="K8" s="43">
        <f t="shared" si="6"/>
        <v>2</v>
      </c>
      <c r="L8" s="22">
        <v>1</v>
      </c>
      <c r="M8" s="44">
        <f t="shared" si="7"/>
        <v>16</v>
      </c>
      <c r="N8" s="19">
        <f t="shared" si="2"/>
        <v>46</v>
      </c>
    </row>
    <row r="9" spans="1:14" ht="15">
      <c r="A9" s="11" t="s">
        <v>21</v>
      </c>
      <c r="B9" s="12">
        <v>16</v>
      </c>
      <c r="C9" s="38">
        <f t="shared" si="3"/>
        <v>15</v>
      </c>
      <c r="D9" s="18">
        <v>19</v>
      </c>
      <c r="E9" s="41">
        <f t="shared" si="4"/>
        <v>4</v>
      </c>
      <c r="F9" s="13">
        <v>10</v>
      </c>
      <c r="G9" s="14">
        <f t="shared" si="0"/>
        <v>0.17453292519943295</v>
      </c>
      <c r="H9" s="15">
        <f t="shared" si="1"/>
        <v>3.5265396141692995</v>
      </c>
      <c r="I9" s="42">
        <f t="shared" si="5"/>
        <v>15</v>
      </c>
      <c r="J9" s="27">
        <v>2.56</v>
      </c>
      <c r="K9" s="43">
        <f t="shared" si="6"/>
        <v>7</v>
      </c>
      <c r="L9" s="22">
        <v>10.55</v>
      </c>
      <c r="M9" s="44">
        <f t="shared" si="7"/>
        <v>6</v>
      </c>
      <c r="N9" s="19">
        <f t="shared" si="2"/>
        <v>47</v>
      </c>
    </row>
    <row r="10" spans="1:14" ht="15">
      <c r="A10" s="11" t="s">
        <v>22</v>
      </c>
      <c r="B10" s="12">
        <v>21</v>
      </c>
      <c r="C10" s="38">
        <f t="shared" si="3"/>
        <v>9</v>
      </c>
      <c r="D10" s="18">
        <v>16</v>
      </c>
      <c r="E10" s="41">
        <f t="shared" si="4"/>
        <v>8</v>
      </c>
      <c r="F10" s="13">
        <v>30</v>
      </c>
      <c r="G10" s="14">
        <f t="shared" si="0"/>
        <v>0.5235987755982988</v>
      </c>
      <c r="H10" s="15">
        <f t="shared" si="1"/>
        <v>11.547005383792515</v>
      </c>
      <c r="I10" s="42">
        <f t="shared" si="5"/>
        <v>8</v>
      </c>
      <c r="J10" s="27">
        <v>2.45</v>
      </c>
      <c r="K10" s="43">
        <f t="shared" si="6"/>
        <v>10</v>
      </c>
      <c r="L10" s="22">
        <v>6.5</v>
      </c>
      <c r="M10" s="44">
        <f t="shared" si="7"/>
        <v>8</v>
      </c>
      <c r="N10" s="19">
        <f t="shared" si="2"/>
        <v>43</v>
      </c>
    </row>
    <row r="11" spans="1:14" ht="15">
      <c r="A11" s="11" t="s">
        <v>31</v>
      </c>
      <c r="B11" s="12">
        <v>22</v>
      </c>
      <c r="C11" s="38">
        <f t="shared" si="3"/>
        <v>6</v>
      </c>
      <c r="D11" s="18">
        <v>21</v>
      </c>
      <c r="E11" s="41">
        <f t="shared" si="4"/>
        <v>2</v>
      </c>
      <c r="F11" s="13">
        <v>12</v>
      </c>
      <c r="G11" s="14">
        <f t="shared" si="0"/>
        <v>0.20943951023931956</v>
      </c>
      <c r="H11" s="15">
        <f t="shared" si="1"/>
        <v>4.251131233400443</v>
      </c>
      <c r="I11" s="42">
        <f t="shared" si="5"/>
        <v>14</v>
      </c>
      <c r="J11" s="27">
        <v>2.75</v>
      </c>
      <c r="K11" s="43">
        <f t="shared" si="6"/>
        <v>4</v>
      </c>
      <c r="L11" s="22">
        <v>0.7</v>
      </c>
      <c r="M11" s="44">
        <f t="shared" si="7"/>
        <v>17</v>
      </c>
      <c r="N11" s="19">
        <f t="shared" si="2"/>
        <v>43</v>
      </c>
    </row>
    <row r="12" spans="1:14" ht="15">
      <c r="A12" s="11" t="s">
        <v>24</v>
      </c>
      <c r="B12" s="12">
        <v>24</v>
      </c>
      <c r="C12" s="38">
        <f t="shared" si="3"/>
        <v>1</v>
      </c>
      <c r="D12" s="18">
        <v>22</v>
      </c>
      <c r="E12" s="41">
        <f t="shared" si="4"/>
        <v>1</v>
      </c>
      <c r="F12" s="13">
        <v>45</v>
      </c>
      <c r="G12" s="14">
        <f t="shared" si="0"/>
        <v>0.7853981633974483</v>
      </c>
      <c r="H12" s="15">
        <f t="shared" si="1"/>
        <v>19.999999999999996</v>
      </c>
      <c r="I12" s="42">
        <f t="shared" si="5"/>
        <v>2</v>
      </c>
      <c r="J12" s="27">
        <v>3.69</v>
      </c>
      <c r="K12" s="43">
        <f t="shared" si="6"/>
        <v>1</v>
      </c>
      <c r="L12" s="22">
        <v>15.59</v>
      </c>
      <c r="M12" s="44">
        <f t="shared" si="7"/>
        <v>3</v>
      </c>
      <c r="N12" s="19">
        <f t="shared" si="2"/>
        <v>8</v>
      </c>
    </row>
    <row r="13" spans="1:14" ht="15">
      <c r="A13" s="11" t="s">
        <v>25</v>
      </c>
      <c r="B13" s="12">
        <v>0</v>
      </c>
      <c r="C13" s="38">
        <f t="shared" si="3"/>
        <v>17</v>
      </c>
      <c r="D13" s="18">
        <v>17</v>
      </c>
      <c r="E13" s="41">
        <f t="shared" si="4"/>
        <v>7</v>
      </c>
      <c r="F13" s="13">
        <v>1</v>
      </c>
      <c r="G13" s="14">
        <f t="shared" si="0"/>
        <v>0.017453292519943295</v>
      </c>
      <c r="H13" s="15">
        <f t="shared" si="1"/>
        <v>0.3491012985643517</v>
      </c>
      <c r="I13" s="42">
        <f t="shared" si="5"/>
        <v>17</v>
      </c>
      <c r="J13" s="27">
        <v>2.3</v>
      </c>
      <c r="K13" s="43">
        <f t="shared" si="6"/>
        <v>12</v>
      </c>
      <c r="L13" s="22">
        <v>11.6</v>
      </c>
      <c r="M13" s="44">
        <f t="shared" si="7"/>
        <v>5</v>
      </c>
      <c r="N13" s="19">
        <f t="shared" si="2"/>
        <v>58</v>
      </c>
    </row>
    <row r="14" spans="1:14" ht="15">
      <c r="A14" s="11" t="s">
        <v>26</v>
      </c>
      <c r="B14" s="12">
        <v>24</v>
      </c>
      <c r="C14" s="38">
        <f t="shared" si="3"/>
        <v>1</v>
      </c>
      <c r="D14" s="18">
        <v>12</v>
      </c>
      <c r="E14" s="41">
        <f t="shared" si="4"/>
        <v>15</v>
      </c>
      <c r="F14" s="13">
        <v>26</v>
      </c>
      <c r="G14" s="14">
        <f t="shared" si="0"/>
        <v>0.4537856055185257</v>
      </c>
      <c r="H14" s="15">
        <f t="shared" si="1"/>
        <v>9.754651771317228</v>
      </c>
      <c r="I14" s="42">
        <f t="shared" si="5"/>
        <v>10</v>
      </c>
      <c r="J14" s="27">
        <v>1.84</v>
      </c>
      <c r="K14" s="43">
        <f t="shared" si="6"/>
        <v>15</v>
      </c>
      <c r="L14" s="22">
        <v>6.48</v>
      </c>
      <c r="M14" s="44">
        <f t="shared" si="7"/>
        <v>9</v>
      </c>
      <c r="N14" s="19">
        <f t="shared" si="2"/>
        <v>50</v>
      </c>
    </row>
    <row r="15" spans="1:14" ht="15">
      <c r="A15" s="11" t="s">
        <v>27</v>
      </c>
      <c r="B15" s="12">
        <v>20</v>
      </c>
      <c r="C15" s="38">
        <f t="shared" si="3"/>
        <v>11</v>
      </c>
      <c r="D15" s="18">
        <v>19</v>
      </c>
      <c r="E15" s="41">
        <f t="shared" si="4"/>
        <v>4</v>
      </c>
      <c r="F15" s="13">
        <v>14</v>
      </c>
      <c r="G15" s="14">
        <f t="shared" si="0"/>
        <v>0.24434609527920614</v>
      </c>
      <c r="H15" s="15">
        <f t="shared" si="1"/>
        <v>4.986560056863613</v>
      </c>
      <c r="I15" s="42">
        <f t="shared" si="5"/>
        <v>13</v>
      </c>
      <c r="J15" s="27">
        <v>2.72</v>
      </c>
      <c r="K15" s="43">
        <f t="shared" si="6"/>
        <v>5</v>
      </c>
      <c r="L15" s="22">
        <v>4.27</v>
      </c>
      <c r="M15" s="44">
        <f t="shared" si="7"/>
        <v>11</v>
      </c>
      <c r="N15" s="19">
        <f aca="true" t="shared" si="8" ref="N15:N23">C15+E15+I15+K15+M15</f>
        <v>44</v>
      </c>
    </row>
    <row r="16" spans="1:14" ht="15">
      <c r="A16" s="11" t="s">
        <v>28</v>
      </c>
      <c r="B16" s="12">
        <v>16</v>
      </c>
      <c r="C16" s="38">
        <f t="shared" si="3"/>
        <v>15</v>
      </c>
      <c r="D16" s="18">
        <v>19</v>
      </c>
      <c r="E16" s="41">
        <f t="shared" si="4"/>
        <v>4</v>
      </c>
      <c r="F16" s="13">
        <v>2</v>
      </c>
      <c r="G16" s="14">
        <f t="shared" si="0"/>
        <v>0.03490658503988659</v>
      </c>
      <c r="H16" s="15">
        <f t="shared" si="1"/>
        <v>0.6984153898349545</v>
      </c>
      <c r="I16" s="42">
        <f t="shared" si="5"/>
        <v>16</v>
      </c>
      <c r="J16" s="27">
        <v>1.5</v>
      </c>
      <c r="K16" s="43">
        <f t="shared" si="6"/>
        <v>17</v>
      </c>
      <c r="L16" s="22">
        <v>4.4</v>
      </c>
      <c r="M16" s="44">
        <f t="shared" si="7"/>
        <v>10</v>
      </c>
      <c r="N16" s="19">
        <f t="shared" si="8"/>
        <v>62</v>
      </c>
    </row>
    <row r="17" spans="1:14" ht="15">
      <c r="A17" s="11" t="s">
        <v>29</v>
      </c>
      <c r="B17" s="12">
        <v>17</v>
      </c>
      <c r="C17" s="38">
        <f t="shared" si="3"/>
        <v>14</v>
      </c>
      <c r="D17" s="18">
        <v>0</v>
      </c>
      <c r="E17" s="41">
        <f t="shared" si="4"/>
        <v>18</v>
      </c>
      <c r="F17" s="13">
        <v>43</v>
      </c>
      <c r="G17" s="14">
        <f t="shared" si="0"/>
        <v>0.7504915783575618</v>
      </c>
      <c r="H17" s="15">
        <f t="shared" si="1"/>
        <v>18.650301722753234</v>
      </c>
      <c r="I17" s="42">
        <f t="shared" si="5"/>
        <v>5</v>
      </c>
      <c r="J17" s="27">
        <v>1.53</v>
      </c>
      <c r="K17" s="43">
        <f t="shared" si="6"/>
        <v>16</v>
      </c>
      <c r="L17" s="22">
        <v>16</v>
      </c>
      <c r="M17" s="44">
        <f t="shared" si="7"/>
        <v>2</v>
      </c>
      <c r="N17" s="19">
        <f t="shared" si="8"/>
        <v>55</v>
      </c>
    </row>
    <row r="18" spans="1:14" ht="15">
      <c r="A18" s="11" t="s">
        <v>30</v>
      </c>
      <c r="B18" s="12">
        <v>0</v>
      </c>
      <c r="C18" s="38">
        <f t="shared" si="3"/>
        <v>17</v>
      </c>
      <c r="D18" s="18">
        <v>14</v>
      </c>
      <c r="E18" s="41">
        <f t="shared" si="4"/>
        <v>11</v>
      </c>
      <c r="F18" s="13">
        <v>55</v>
      </c>
      <c r="G18" s="14">
        <f t="shared" si="0"/>
        <v>0.9599310885968813</v>
      </c>
      <c r="H18" s="15">
        <f t="shared" si="1"/>
        <v>28.56296013484229</v>
      </c>
      <c r="I18" s="42">
        <f t="shared" si="5"/>
        <v>1</v>
      </c>
      <c r="J18" s="27">
        <v>2.47</v>
      </c>
      <c r="K18" s="43">
        <f t="shared" si="6"/>
        <v>8</v>
      </c>
      <c r="L18" s="22">
        <v>16.21</v>
      </c>
      <c r="M18" s="44">
        <f t="shared" si="7"/>
        <v>1</v>
      </c>
      <c r="N18" s="19">
        <f t="shared" si="8"/>
        <v>38</v>
      </c>
    </row>
    <row r="19" spans="1:14" ht="15">
      <c r="A19" s="11" t="s">
        <v>32</v>
      </c>
      <c r="B19" s="12">
        <v>19</v>
      </c>
      <c r="C19" s="38">
        <f t="shared" si="3"/>
        <v>12</v>
      </c>
      <c r="D19" s="18">
        <v>12</v>
      </c>
      <c r="E19" s="41">
        <f t="shared" si="4"/>
        <v>15</v>
      </c>
      <c r="F19" s="13">
        <v>41</v>
      </c>
      <c r="G19" s="14">
        <f t="shared" si="0"/>
        <v>0.7155849933176751</v>
      </c>
      <c r="H19" s="15">
        <f t="shared" si="1"/>
        <v>17.385734756324535</v>
      </c>
      <c r="I19" s="42">
        <f t="shared" si="5"/>
        <v>6</v>
      </c>
      <c r="J19" s="27">
        <v>2</v>
      </c>
      <c r="K19" s="43">
        <f t="shared" si="6"/>
        <v>14</v>
      </c>
      <c r="L19" s="22">
        <v>7.59</v>
      </c>
      <c r="M19" s="44">
        <f t="shared" si="7"/>
        <v>7</v>
      </c>
      <c r="N19" s="19">
        <f t="shared" si="8"/>
        <v>54</v>
      </c>
    </row>
    <row r="20" spans="1:14" ht="15">
      <c r="A20" s="11" t="s">
        <v>16</v>
      </c>
      <c r="B20" s="12">
        <v>19</v>
      </c>
      <c r="C20" s="38">
        <f t="shared" si="3"/>
        <v>12</v>
      </c>
      <c r="D20" s="18">
        <v>14</v>
      </c>
      <c r="E20" s="41">
        <f t="shared" si="4"/>
        <v>11</v>
      </c>
      <c r="F20" s="13">
        <v>44</v>
      </c>
      <c r="G20" s="14">
        <f t="shared" si="0"/>
        <v>0.767944870877505</v>
      </c>
      <c r="H20" s="15">
        <f t="shared" si="1"/>
        <v>19.313775496141478</v>
      </c>
      <c r="I20" s="42">
        <f t="shared" si="5"/>
        <v>3</v>
      </c>
      <c r="J20" s="27">
        <v>1.22</v>
      </c>
      <c r="K20" s="43">
        <f t="shared" si="6"/>
        <v>18</v>
      </c>
      <c r="L20" s="22">
        <v>2</v>
      </c>
      <c r="M20" s="44">
        <f t="shared" si="7"/>
        <v>14</v>
      </c>
      <c r="N20" s="19">
        <f t="shared" si="8"/>
        <v>58</v>
      </c>
    </row>
    <row r="21" spans="1:14" ht="15">
      <c r="A21" s="11"/>
      <c r="B21" s="12"/>
      <c r="C21" s="38">
        <f t="shared" si="3"/>
        <v>17</v>
      </c>
      <c r="D21" s="18"/>
      <c r="E21" s="41">
        <f t="shared" si="4"/>
        <v>18</v>
      </c>
      <c r="F21" s="13"/>
      <c r="G21" s="14">
        <f t="shared" si="0"/>
        <v>0</v>
      </c>
      <c r="H21" s="15">
        <f t="shared" si="1"/>
        <v>0</v>
      </c>
      <c r="I21" s="42">
        <f t="shared" si="5"/>
        <v>18</v>
      </c>
      <c r="J21" s="27"/>
      <c r="K21" s="43" t="e">
        <f t="shared" si="6"/>
        <v>#N/A</v>
      </c>
      <c r="L21" s="22"/>
      <c r="M21" s="44" t="e">
        <f t="shared" si="7"/>
        <v>#N/A</v>
      </c>
      <c r="N21" s="19" t="e">
        <f t="shared" si="8"/>
        <v>#N/A</v>
      </c>
    </row>
    <row r="22" spans="1:14" ht="15">
      <c r="A22" s="11"/>
      <c r="B22" s="12"/>
      <c r="C22" s="38">
        <f t="shared" si="3"/>
        <v>17</v>
      </c>
      <c r="D22" s="18"/>
      <c r="E22" s="41">
        <f t="shared" si="4"/>
        <v>18</v>
      </c>
      <c r="F22" s="13"/>
      <c r="G22" s="14">
        <f t="shared" si="0"/>
        <v>0</v>
      </c>
      <c r="H22" s="15">
        <f t="shared" si="1"/>
        <v>0</v>
      </c>
      <c r="I22" s="42">
        <f t="shared" si="5"/>
        <v>18</v>
      </c>
      <c r="J22" s="27"/>
      <c r="K22" s="43" t="e">
        <f t="shared" si="6"/>
        <v>#N/A</v>
      </c>
      <c r="L22" s="22"/>
      <c r="M22" s="44" t="e">
        <f t="shared" si="7"/>
        <v>#N/A</v>
      </c>
      <c r="N22" s="19" t="e">
        <f t="shared" si="8"/>
        <v>#N/A</v>
      </c>
    </row>
    <row r="23" spans="1:14" ht="15">
      <c r="A23" s="11"/>
      <c r="B23" s="12"/>
      <c r="C23" s="38">
        <f t="shared" si="3"/>
        <v>17</v>
      </c>
      <c r="D23" s="18"/>
      <c r="E23" s="41">
        <f t="shared" si="4"/>
        <v>18</v>
      </c>
      <c r="F23" s="13"/>
      <c r="G23" s="14">
        <f t="shared" si="0"/>
        <v>0</v>
      </c>
      <c r="H23" s="15">
        <f t="shared" si="1"/>
        <v>0</v>
      </c>
      <c r="I23" s="42">
        <f t="shared" si="5"/>
        <v>18</v>
      </c>
      <c r="J23" s="27"/>
      <c r="K23" s="43" t="e">
        <f t="shared" si="6"/>
        <v>#N/A</v>
      </c>
      <c r="L23" s="22"/>
      <c r="M23" s="44" t="e">
        <f t="shared" si="7"/>
        <v>#N/A</v>
      </c>
      <c r="N23" s="19" t="e">
        <f t="shared" si="8"/>
        <v>#N/A</v>
      </c>
    </row>
  </sheetData>
  <sheetProtection password="CA81" sheet="1" objects="1" scenarios="1"/>
  <mergeCells count="1">
    <mergeCell ref="A1:A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9.140625" defaultRowHeight="12.75"/>
  <sheetData>
    <row r="1" ht="12.75">
      <c r="A1" t="s">
        <v>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Christleton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brittons</dc:creator>
  <cp:keywords/>
  <dc:description/>
  <cp:lastModifiedBy>evansd</cp:lastModifiedBy>
  <dcterms:created xsi:type="dcterms:W3CDTF">2011-05-23T15:46:02Z</dcterms:created>
  <dcterms:modified xsi:type="dcterms:W3CDTF">2012-05-28T12:15:54Z</dcterms:modified>
  <cp:category/>
  <cp:version/>
  <cp:contentType/>
  <cp:contentStatus/>
</cp:coreProperties>
</file>